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/>
  <xr:revisionPtr revIDLastSave="0" documentId="13_ncr:1_{3C360779-C65A-4257-AC94-AC2145D5C8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Hoja1!$46:$46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7" i="1" l="1"/>
  <c r="I41" i="1"/>
  <c r="I5" i="1"/>
  <c r="I1" i="1"/>
  <c r="I15" i="1" l="1"/>
  <c r="F45" i="1" l="1"/>
  <c r="I45" i="1" s="1"/>
  <c r="I46" i="1" s="1"/>
  <c r="I6" i="1"/>
</calcChain>
</file>

<file path=xl/sharedStrings.xml><?xml version="1.0" encoding="utf-8"?>
<sst xmlns="http://schemas.openxmlformats.org/spreadsheetml/2006/main" count="81" uniqueCount="47">
  <si>
    <t>Señor:</t>
  </si>
  <si>
    <t>Obra :</t>
  </si>
  <si>
    <t>Dirección:</t>
  </si>
  <si>
    <t>Desde:</t>
  </si>
  <si>
    <t>email:</t>
  </si>
  <si>
    <t xml:space="preserve">Hasta :  </t>
  </si>
  <si>
    <t>Saldo:</t>
  </si>
  <si>
    <t>DETALLE</t>
  </si>
  <si>
    <t>Item</t>
  </si>
  <si>
    <t xml:space="preserve">                          Descripción</t>
  </si>
  <si>
    <t>Empresa</t>
  </si>
  <si>
    <t>Fecha</t>
  </si>
  <si>
    <t>Total</t>
  </si>
  <si>
    <t>Sub-Total          $</t>
  </si>
  <si>
    <t>item</t>
  </si>
  <si>
    <t>N° Boleta</t>
  </si>
  <si>
    <t>RESUMEN</t>
  </si>
  <si>
    <t>Ingreso</t>
  </si>
  <si>
    <t>Egreso</t>
  </si>
  <si>
    <t>Factura</t>
  </si>
  <si>
    <t xml:space="preserve">                                                                                                                               FACTURAS</t>
  </si>
  <si>
    <t>TOTAL A FAVOR</t>
  </si>
  <si>
    <t>Neto</t>
  </si>
  <si>
    <t>TOTAL</t>
  </si>
  <si>
    <t>Total  +  IMPUESTO + IVA</t>
  </si>
  <si>
    <t>BOLETAS Y VALES</t>
  </si>
  <si>
    <t>SEBASTIAN RODRIGUEZ PAILLALEF</t>
  </si>
  <si>
    <t>COMBUSTIBLE</t>
  </si>
  <si>
    <t>AUTOPISTA LOS ANDES</t>
  </si>
  <si>
    <t>COPEC</t>
  </si>
  <si>
    <t>FLETE</t>
  </si>
  <si>
    <t>GLOBALVIA</t>
  </si>
  <si>
    <t>PEAJE LATERAL QUILLOTA</t>
  </si>
  <si>
    <t>PEAJE LAS VEGAS</t>
  </si>
  <si>
    <t>EGT LTDA</t>
  </si>
  <si>
    <t>FLETE STARKEN</t>
  </si>
  <si>
    <t>PEAJE LATERAL LA PALMA</t>
  </si>
  <si>
    <t>PEAJE GLOBALVIA TAG</t>
  </si>
  <si>
    <t>CANOPSA</t>
  </si>
  <si>
    <t xml:space="preserve">COPEC </t>
  </si>
  <si>
    <t>PETROBRAS</t>
  </si>
  <si>
    <t>2 VIAJES RETIRO ESCOMBRO</t>
  </si>
  <si>
    <t xml:space="preserve">VALE POR </t>
  </si>
  <si>
    <t>RETIRO ESCOMBRO</t>
  </si>
  <si>
    <t>ARIDO ESTABILIZADO</t>
  </si>
  <si>
    <t>CAJA CHICA SR N°14</t>
  </si>
  <si>
    <t>PEAJE TAG AUTOPISTA NOGALES - PUCHUNCAVI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</si>
</sst>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[$-340A]d&quot; de &quot;mmmm&quot; de &quot;yyyy;@"/>
    <numFmt numFmtId="166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indexed="12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37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0" fontId="7" fillId="0" borderId="0" xfId="0" applyFont="1"/>
    <xf numFmtId="0" fontId="11" fillId="0" borderId="0" xfId="3" applyFont="1" applyBorder="1" applyAlignment="1" applyProtection="1"/>
    <xf numFmtId="37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37" fontId="2" fillId="0" borderId="6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left" vertical="center"/>
    </xf>
    <xf numFmtId="3" fontId="8" fillId="3" borderId="6" xfId="0" applyNumberFormat="1" applyFont="1" applyFill="1" applyBorder="1" applyAlignment="1">
      <alignment horizontal="left" vertical="center"/>
    </xf>
    <xf numFmtId="37" fontId="8" fillId="0" borderId="4" xfId="0" applyNumberFormat="1" applyFont="1" applyBorder="1" applyAlignment="1">
      <alignment vertical="center"/>
    </xf>
    <xf numFmtId="37" fontId="8" fillId="0" borderId="5" xfId="0" applyNumberFormat="1" applyFont="1" applyBorder="1" applyAlignment="1">
      <alignment vertical="center"/>
    </xf>
    <xf numFmtId="37" fontId="8" fillId="0" borderId="6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4" fillId="2" borderId="1" xfId="1" applyNumberFormat="1" applyFont="1" applyFill="1" applyBorder="1"/>
    <xf numFmtId="0" fontId="7" fillId="0" borderId="2" xfId="0" applyFont="1" applyBorder="1"/>
    <xf numFmtId="37" fontId="2" fillId="0" borderId="11" xfId="0" applyNumberFormat="1" applyFont="1" applyBorder="1" applyProtection="1">
      <protection locked="0" hidden="1"/>
    </xf>
    <xf numFmtId="0" fontId="7" fillId="0" borderId="11" xfId="0" applyFont="1" applyBorder="1"/>
    <xf numFmtId="3" fontId="8" fillId="0" borderId="11" xfId="0" applyNumberFormat="1" applyFont="1" applyBorder="1" applyAlignment="1">
      <alignment horizontal="left"/>
    </xf>
    <xf numFmtId="165" fontId="10" fillId="0" borderId="3" xfId="0" applyNumberFormat="1" applyFont="1" applyBorder="1" applyAlignment="1">
      <alignment horizontal="left" vertical="center"/>
    </xf>
    <xf numFmtId="37" fontId="2" fillId="0" borderId="12" xfId="0" applyNumberFormat="1" applyFont="1" applyBorder="1" applyAlignment="1" applyProtection="1">
      <alignment horizontal="left"/>
      <protection locked="0" hidden="1"/>
    </xf>
    <xf numFmtId="0" fontId="9" fillId="0" borderId="0" xfId="2" applyFont="1" applyAlignment="1">
      <alignment horizontal="left"/>
    </xf>
    <xf numFmtId="37" fontId="8" fillId="0" borderId="0" xfId="0" applyNumberFormat="1" applyFont="1" applyProtection="1">
      <protection locked="0" hidden="1"/>
    </xf>
    <xf numFmtId="37" fontId="2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3" fontId="8" fillId="0" borderId="0" xfId="0" applyNumberFormat="1" applyFont="1" applyAlignment="1" applyProtection="1">
      <alignment horizontal="right"/>
      <protection locked="0" hidden="1"/>
    </xf>
    <xf numFmtId="3" fontId="2" fillId="0" borderId="0" xfId="0" applyNumberFormat="1" applyFont="1" applyAlignment="1" applyProtection="1">
      <alignment horizontal="right"/>
      <protection locked="0" hidden="1"/>
    </xf>
    <xf numFmtId="0" fontId="7" fillId="0" borderId="13" xfId="0" applyFont="1" applyBorder="1"/>
    <xf numFmtId="37" fontId="2" fillId="0" borderId="12" xfId="0" applyNumberFormat="1" applyFont="1" applyBorder="1" applyProtection="1">
      <protection locked="0" hidden="1"/>
    </xf>
    <xf numFmtId="37" fontId="2" fillId="0" borderId="0" xfId="0" applyNumberFormat="1" applyFont="1" applyProtection="1">
      <protection locked="0" hidden="1"/>
    </xf>
    <xf numFmtId="37" fontId="2" fillId="0" borderId="0" xfId="0" applyNumberFormat="1" applyFont="1" applyAlignment="1" applyProtection="1">
      <alignment horizontal="right"/>
      <protection locked="0" hidden="1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7" fillId="0" borderId="12" xfId="0" applyFont="1" applyBorder="1"/>
    <xf numFmtId="3" fontId="6" fillId="0" borderId="0" xfId="0" applyNumberFormat="1" applyFont="1"/>
    <xf numFmtId="37" fontId="8" fillId="3" borderId="12" xfId="0" applyNumberFormat="1" applyFont="1" applyFill="1" applyBorder="1" applyProtection="1">
      <protection locked="0" hidden="1"/>
    </xf>
    <xf numFmtId="37" fontId="8" fillId="3" borderId="0" xfId="0" applyNumberFormat="1" applyFont="1" applyFill="1" applyProtection="1">
      <protection locked="0" hidden="1"/>
    </xf>
    <xf numFmtId="0" fontId="8" fillId="3" borderId="0" xfId="0" applyFont="1" applyFill="1" applyProtection="1">
      <protection locked="0" hidden="1"/>
    </xf>
    <xf numFmtId="37" fontId="8" fillId="3" borderId="13" xfId="0" applyNumberFormat="1" applyFont="1" applyFill="1" applyBorder="1" applyProtection="1">
      <protection locked="0" hidden="1"/>
    </xf>
    <xf numFmtId="0" fontId="10" fillId="0" borderId="12" xfId="0" applyFont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7" fontId="2" fillId="0" borderId="16" xfId="0" applyNumberFormat="1" applyFont="1" applyBorder="1"/>
    <xf numFmtId="37" fontId="2" fillId="0" borderId="0" xfId="0" applyNumberFormat="1" applyFont="1"/>
    <xf numFmtId="0" fontId="2" fillId="0" borderId="0" xfId="0" applyFont="1"/>
    <xf numFmtId="166" fontId="2" fillId="2" borderId="17" xfId="1" applyNumberFormat="1" applyFont="1" applyFill="1" applyBorder="1"/>
    <xf numFmtId="37" fontId="2" fillId="0" borderId="12" xfId="0" applyNumberFormat="1" applyFont="1" applyBorder="1"/>
    <xf numFmtId="3" fontId="8" fillId="2" borderId="0" xfId="0" applyNumberFormat="1" applyFont="1" applyFill="1" applyAlignment="1">
      <alignment horizontal="left" vertical="center"/>
    </xf>
    <xf numFmtId="166" fontId="2" fillId="2" borderId="13" xfId="1" applyNumberFormat="1" applyFont="1" applyFill="1" applyBorder="1"/>
    <xf numFmtId="166" fontId="4" fillId="0" borderId="17" xfId="0" applyNumberFormat="1" applyFont="1" applyBorder="1" applyAlignment="1">
      <alignment horizontal="left" vertical="center"/>
    </xf>
    <xf numFmtId="166" fontId="8" fillId="3" borderId="17" xfId="1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7" xfId="0" applyFont="1" applyBorder="1"/>
    <xf numFmtId="0" fontId="7" fillId="0" borderId="19" xfId="0" applyFont="1" applyBorder="1"/>
    <xf numFmtId="0" fontId="7" fillId="0" borderId="8" xfId="0" applyFont="1" applyBorder="1"/>
    <xf numFmtId="0" fontId="10" fillId="0" borderId="20" xfId="0" applyFont="1" applyBorder="1"/>
    <xf numFmtId="0" fontId="10" fillId="0" borderId="21" xfId="0" applyFont="1" applyBorder="1"/>
    <xf numFmtId="37" fontId="8" fillId="3" borderId="18" xfId="0" applyNumberFormat="1" applyFont="1" applyFill="1" applyBorder="1" applyAlignment="1" applyProtection="1">
      <alignment horizontal="center"/>
      <protection locked="0" hidden="1"/>
    </xf>
    <xf numFmtId="37" fontId="8" fillId="3" borderId="1" xfId="0" applyNumberFormat="1" applyFont="1" applyFill="1" applyBorder="1" applyAlignment="1" applyProtection="1">
      <alignment horizontal="center"/>
      <protection locked="0" hidden="1"/>
    </xf>
    <xf numFmtId="37" fontId="8" fillId="3" borderId="17" xfId="0" applyNumberFormat="1" applyFont="1" applyFill="1" applyBorder="1" applyAlignment="1" applyProtection="1">
      <alignment horizontal="center"/>
      <protection locked="0" hidden="1"/>
    </xf>
    <xf numFmtId="37" fontId="8" fillId="0" borderId="4" xfId="0" applyNumberFormat="1" applyFont="1" applyBorder="1" applyAlignment="1">
      <alignment vertical="center"/>
    </xf>
    <xf numFmtId="37" fontId="8" fillId="0" borderId="5" xfId="0" applyNumberFormat="1" applyFont="1" applyBorder="1" applyAlignment="1">
      <alignment vertical="center"/>
    </xf>
    <xf numFmtId="37" fontId="8" fillId="0" borderId="6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66" fontId="12" fillId="0" borderId="22" xfId="1" applyNumberFormat="1" applyFont="1" applyBorder="1" applyAlignment="1">
      <alignment horizontal="center" vertical="center"/>
    </xf>
    <xf numFmtId="166" fontId="12" fillId="0" borderId="23" xfId="1" applyNumberFormat="1" applyFont="1" applyBorder="1" applyAlignment="1">
      <alignment horizontal="center" vertical="center"/>
    </xf>
    <xf numFmtId="37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37" fontId="8" fillId="3" borderId="5" xfId="0" applyNumberFormat="1" applyFont="1" applyFill="1" applyBorder="1" applyAlignment="1" applyProtection="1">
      <alignment horizontal="center" vertical="center"/>
      <protection locked="0" hidden="1"/>
    </xf>
    <xf numFmtId="37" fontId="8" fillId="3" borderId="6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4</xdr:row>
      <xdr:rowOff>0</xdr:rowOff>
    </xdr:from>
    <xdr:to>
      <xdr:col>6</xdr:col>
      <xdr:colOff>44161</xdr:colOff>
      <xdr:row>5</xdr:row>
      <xdr:rowOff>114300</xdr:rowOff>
    </xdr:to>
    <xdr:sp macro="" textlink="">
      <xdr:nvSpPr>
        <xdr:cNvPr id="1025" name="AutoShape 1" descr="Mostrando image001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304925"/>
          <a:ext cx="180975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695325</xdr:colOff>
      <xdr:row>3</xdr:row>
      <xdr:rowOff>0</xdr:rowOff>
    </xdr:from>
    <xdr:to>
      <xdr:col>6</xdr:col>
      <xdr:colOff>44161</xdr:colOff>
      <xdr:row>4</xdr:row>
      <xdr:rowOff>109105</xdr:rowOff>
    </xdr:to>
    <xdr:sp macro="" textlink="">
      <xdr:nvSpPr>
        <xdr:cNvPr id="4" name="AutoShape 1" descr="Mostrando image0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486150" y="762000"/>
          <a:ext cx="171017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715241</xdr:colOff>
      <xdr:row>0</xdr:row>
      <xdr:rowOff>51956</xdr:rowOff>
    </xdr:from>
    <xdr:to>
      <xdr:col>6</xdr:col>
      <xdr:colOff>339436</xdr:colOff>
      <xdr:row>4</xdr:row>
      <xdr:rowOff>24247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65468" y="51956"/>
          <a:ext cx="1969078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A12" zoomScale="110" zoomScaleNormal="110" workbookViewId="0">
      <selection activeCell="J23" sqref="J23"/>
    </sheetView>
  </sheetViews>
  <sheetFormatPr baseColWidth="10" defaultRowHeight="14.4" x14ac:dyDescent="0.3"/>
  <cols>
    <col min="1" max="1" width="5.88671875" customWidth="1"/>
    <col min="4" max="4" width="30.5546875" customWidth="1"/>
    <col min="5" max="5" width="27.33203125" customWidth="1"/>
    <col min="6" max="6" width="8" bestFit="1" customWidth="1"/>
    <col min="9" max="9" width="22.88671875" customWidth="1"/>
  </cols>
  <sheetData>
    <row r="1" spans="1:9" x14ac:dyDescent="0.3">
      <c r="A1" s="22"/>
      <c r="B1" s="23"/>
      <c r="C1" s="23"/>
      <c r="D1" s="72" t="s">
        <v>45</v>
      </c>
      <c r="E1" s="72"/>
      <c r="F1" s="24"/>
      <c r="G1" s="25"/>
      <c r="H1" s="24"/>
      <c r="I1" s="26">
        <f ca="1">TODAY()</f>
        <v>45225</v>
      </c>
    </row>
    <row r="2" spans="1:9" x14ac:dyDescent="0.3">
      <c r="A2" s="27" t="s">
        <v>0</v>
      </c>
      <c r="B2" s="28" t="s">
        <v>26</v>
      </c>
      <c r="C2" s="29"/>
      <c r="D2" s="29"/>
      <c r="E2" s="30"/>
      <c r="F2" s="31"/>
      <c r="G2" s="32"/>
      <c r="H2" s="33"/>
      <c r="I2" s="34"/>
    </row>
    <row r="3" spans="1:9" ht="15" thickBot="1" x14ac:dyDescent="0.35">
      <c r="A3" s="35" t="s">
        <v>1</v>
      </c>
      <c r="B3" s="29"/>
      <c r="C3" s="36"/>
      <c r="D3" s="36"/>
      <c r="E3" s="30"/>
      <c r="F3" s="31"/>
      <c r="G3" s="33"/>
      <c r="H3" s="3"/>
      <c r="I3" s="34"/>
    </row>
    <row r="4" spans="1:9" ht="15" thickBot="1" x14ac:dyDescent="0.35">
      <c r="A4" s="27" t="s">
        <v>2</v>
      </c>
      <c r="B4" s="28"/>
      <c r="C4" s="36"/>
      <c r="D4" s="37"/>
      <c r="E4" s="38"/>
      <c r="F4" s="39"/>
      <c r="G4" s="3"/>
      <c r="H4" s="64" t="s">
        <v>3</v>
      </c>
      <c r="I4" s="26">
        <v>45209</v>
      </c>
    </row>
    <row r="5" spans="1:9" ht="15" thickBot="1" x14ac:dyDescent="0.35">
      <c r="A5" s="35" t="s">
        <v>4</v>
      </c>
      <c r="B5" s="4"/>
      <c r="C5" s="36"/>
      <c r="D5" s="36"/>
      <c r="E5" s="30"/>
      <c r="F5" s="31"/>
      <c r="G5" s="40"/>
      <c r="H5" s="65" t="s">
        <v>5</v>
      </c>
      <c r="I5" s="26">
        <f ca="1">TODAY()</f>
        <v>45225</v>
      </c>
    </row>
    <row r="6" spans="1:9" x14ac:dyDescent="0.3">
      <c r="A6" s="41"/>
      <c r="B6" s="3"/>
      <c r="C6" s="42"/>
      <c r="D6" s="42"/>
      <c r="E6" s="30"/>
      <c r="F6" s="31"/>
      <c r="G6" s="73" t="s">
        <v>6</v>
      </c>
      <c r="H6" s="74"/>
      <c r="I6" s="77">
        <f>I15+I41</f>
        <v>655850</v>
      </c>
    </row>
    <row r="7" spans="1:9" ht="15" thickBot="1" x14ac:dyDescent="0.35">
      <c r="A7" s="79" t="s">
        <v>7</v>
      </c>
      <c r="B7" s="80"/>
      <c r="C7" s="80"/>
      <c r="D7" s="80"/>
      <c r="E7" s="81"/>
      <c r="F7" s="31"/>
      <c r="G7" s="75"/>
      <c r="H7" s="76"/>
      <c r="I7" s="78"/>
    </row>
    <row r="8" spans="1:9" x14ac:dyDescent="0.3">
      <c r="A8" s="35"/>
      <c r="B8" s="29"/>
      <c r="C8" s="42"/>
      <c r="D8" s="42"/>
      <c r="E8" s="30"/>
      <c r="F8" s="31"/>
      <c r="G8" s="40"/>
      <c r="H8" s="3"/>
      <c r="I8" s="34"/>
    </row>
    <row r="9" spans="1:9" x14ac:dyDescent="0.3">
      <c r="A9" s="43" t="s">
        <v>20</v>
      </c>
      <c r="B9" s="44"/>
      <c r="C9" s="44"/>
      <c r="D9" s="44"/>
      <c r="E9" s="44"/>
      <c r="F9" s="45"/>
      <c r="G9" s="44"/>
      <c r="H9" s="44"/>
      <c r="I9" s="46"/>
    </row>
    <row r="10" spans="1:9" x14ac:dyDescent="0.3">
      <c r="A10" s="47" t="s">
        <v>8</v>
      </c>
      <c r="B10" s="69" t="s">
        <v>9</v>
      </c>
      <c r="C10" s="70"/>
      <c r="D10" s="71"/>
      <c r="E10" s="5" t="s">
        <v>10</v>
      </c>
      <c r="F10" s="19" t="s">
        <v>19</v>
      </c>
      <c r="G10" s="6" t="s">
        <v>11</v>
      </c>
      <c r="H10" s="6" t="s">
        <v>22</v>
      </c>
      <c r="I10" s="48" t="s">
        <v>24</v>
      </c>
    </row>
    <row r="11" spans="1:9" x14ac:dyDescent="0.3">
      <c r="A11" s="47">
        <v>1</v>
      </c>
      <c r="B11" s="7" t="s">
        <v>35</v>
      </c>
      <c r="C11" s="8"/>
      <c r="D11" s="9"/>
      <c r="E11" s="10" t="s">
        <v>34</v>
      </c>
      <c r="F11" s="11">
        <v>11708842</v>
      </c>
      <c r="G11" s="12">
        <v>45189</v>
      </c>
      <c r="H11" s="13">
        <v>4202</v>
      </c>
      <c r="I11" s="49">
        <v>5000</v>
      </c>
    </row>
    <row r="12" spans="1:9" x14ac:dyDescent="0.3">
      <c r="A12" s="47"/>
      <c r="B12" s="7"/>
      <c r="C12" s="8"/>
      <c r="D12" s="9"/>
      <c r="E12" s="10"/>
      <c r="F12" s="11"/>
      <c r="G12" s="12"/>
      <c r="H12" s="13"/>
      <c r="I12" s="49"/>
    </row>
    <row r="13" spans="1:9" x14ac:dyDescent="0.3">
      <c r="A13" s="47"/>
      <c r="B13" s="7"/>
      <c r="C13" s="8"/>
      <c r="D13" s="9"/>
      <c r="E13" s="10"/>
      <c r="F13" s="11"/>
      <c r="G13" s="12"/>
      <c r="H13" s="13"/>
      <c r="I13" s="49"/>
    </row>
    <row r="14" spans="1:9" x14ac:dyDescent="0.3">
      <c r="A14" s="47"/>
      <c r="B14" s="7"/>
      <c r="C14" s="8"/>
      <c r="D14" s="9"/>
      <c r="E14" s="10"/>
      <c r="F14" s="11"/>
      <c r="G14" s="12"/>
      <c r="H14" s="13"/>
      <c r="I14" s="49"/>
    </row>
    <row r="15" spans="1:9" x14ac:dyDescent="0.3">
      <c r="A15" s="50"/>
      <c r="B15" s="51"/>
      <c r="C15" s="51"/>
      <c r="D15" s="51"/>
      <c r="E15" s="51"/>
      <c r="F15" s="52"/>
      <c r="G15" s="2"/>
      <c r="H15" s="14" t="s">
        <v>13</v>
      </c>
      <c r="I15" s="53">
        <f>SUM(I11:I14)</f>
        <v>5000</v>
      </c>
    </row>
    <row r="16" spans="1:9" x14ac:dyDescent="0.3">
      <c r="A16" s="54"/>
      <c r="B16" s="51"/>
      <c r="C16" s="51"/>
      <c r="D16" s="51"/>
      <c r="E16" s="38"/>
      <c r="F16" s="39"/>
      <c r="G16" s="40"/>
      <c r="H16" s="55"/>
      <c r="I16" s="56"/>
    </row>
    <row r="17" spans="1:9" x14ac:dyDescent="0.3">
      <c r="A17" s="66" t="s">
        <v>25</v>
      </c>
      <c r="B17" s="67"/>
      <c r="C17" s="67"/>
      <c r="D17" s="67"/>
      <c r="E17" s="67"/>
      <c r="F17" s="67"/>
      <c r="G17" s="67"/>
      <c r="H17" s="67"/>
      <c r="I17" s="68"/>
    </row>
    <row r="18" spans="1:9" x14ac:dyDescent="0.3">
      <c r="A18" s="47" t="s">
        <v>14</v>
      </c>
      <c r="B18" s="69" t="s">
        <v>9</v>
      </c>
      <c r="C18" s="70"/>
      <c r="D18" s="71"/>
      <c r="E18" s="5" t="s">
        <v>10</v>
      </c>
      <c r="F18" s="19" t="s">
        <v>15</v>
      </c>
      <c r="G18" s="6" t="s">
        <v>11</v>
      </c>
      <c r="H18" s="6" t="s">
        <v>22</v>
      </c>
      <c r="I18" s="48" t="s">
        <v>23</v>
      </c>
    </row>
    <row r="19" spans="1:9" x14ac:dyDescent="0.3">
      <c r="A19" s="47"/>
      <c r="B19" s="7" t="s">
        <v>32</v>
      </c>
      <c r="C19" s="8"/>
      <c r="D19" s="9"/>
      <c r="E19" s="10" t="s">
        <v>28</v>
      </c>
      <c r="F19" s="11"/>
      <c r="G19" s="12">
        <v>45212</v>
      </c>
      <c r="H19" s="13"/>
      <c r="I19" s="49">
        <v>2450</v>
      </c>
    </row>
    <row r="20" spans="1:9" x14ac:dyDescent="0.3">
      <c r="A20" s="47"/>
      <c r="B20" s="7" t="s">
        <v>33</v>
      </c>
      <c r="C20" s="8"/>
      <c r="D20" s="9"/>
      <c r="E20" s="10" t="s">
        <v>31</v>
      </c>
      <c r="F20" s="11"/>
      <c r="G20" s="12">
        <v>45212</v>
      </c>
      <c r="H20" s="13"/>
      <c r="I20" s="49">
        <v>2700</v>
      </c>
    </row>
    <row r="21" spans="1:9" x14ac:dyDescent="0.3">
      <c r="A21" s="47"/>
      <c r="B21" s="7" t="s">
        <v>36</v>
      </c>
      <c r="C21" s="8"/>
      <c r="D21" s="9"/>
      <c r="E21" s="10" t="s">
        <v>28</v>
      </c>
      <c r="F21" s="11"/>
      <c r="G21" s="12">
        <v>45212</v>
      </c>
      <c r="H21" s="13"/>
      <c r="I21" s="49">
        <v>1650</v>
      </c>
    </row>
    <row r="22" spans="1:9" x14ac:dyDescent="0.3">
      <c r="A22" s="47"/>
      <c r="B22" s="7" t="s">
        <v>33</v>
      </c>
      <c r="C22" s="8"/>
      <c r="D22" s="9"/>
      <c r="E22" s="10" t="s">
        <v>31</v>
      </c>
      <c r="F22" s="11"/>
      <c r="G22" s="12">
        <v>45215</v>
      </c>
      <c r="H22" s="13"/>
      <c r="I22" s="49">
        <v>2700</v>
      </c>
    </row>
    <row r="23" spans="1:9" x14ac:dyDescent="0.3">
      <c r="A23" s="47"/>
      <c r="B23" s="7" t="s">
        <v>32</v>
      </c>
      <c r="C23" s="8"/>
      <c r="D23" s="9"/>
      <c r="E23" s="10" t="s">
        <v>28</v>
      </c>
      <c r="F23" s="11"/>
      <c r="G23" s="12">
        <v>45218</v>
      </c>
      <c r="H23" s="13"/>
      <c r="I23" s="49">
        <v>2450</v>
      </c>
    </row>
    <row r="24" spans="1:9" x14ac:dyDescent="0.3">
      <c r="A24" s="47"/>
      <c r="B24" s="7" t="s">
        <v>33</v>
      </c>
      <c r="C24" s="8"/>
      <c r="D24" s="9"/>
      <c r="E24" s="10" t="s">
        <v>31</v>
      </c>
      <c r="F24" s="11"/>
      <c r="G24" s="12">
        <v>45219</v>
      </c>
      <c r="H24" s="13"/>
      <c r="I24" s="49">
        <v>2700</v>
      </c>
    </row>
    <row r="25" spans="1:9" x14ac:dyDescent="0.3">
      <c r="A25" s="47"/>
      <c r="B25" s="7" t="s">
        <v>36</v>
      </c>
      <c r="C25" s="8"/>
      <c r="D25" s="9"/>
      <c r="E25" s="10" t="s">
        <v>28</v>
      </c>
      <c r="F25" s="11"/>
      <c r="G25" s="12">
        <v>45222</v>
      </c>
      <c r="H25" s="13"/>
      <c r="I25" s="49">
        <v>1650</v>
      </c>
    </row>
    <row r="26" spans="1:9" x14ac:dyDescent="0.3">
      <c r="A26" s="47"/>
      <c r="B26" s="7" t="s">
        <v>33</v>
      </c>
      <c r="C26" s="8"/>
      <c r="D26" s="9"/>
      <c r="E26" s="10" t="s">
        <v>31</v>
      </c>
      <c r="F26" s="11"/>
      <c r="G26" s="12">
        <v>45222</v>
      </c>
      <c r="H26" s="13"/>
      <c r="I26" s="49">
        <v>2700</v>
      </c>
    </row>
    <row r="27" spans="1:9" x14ac:dyDescent="0.3">
      <c r="A27" s="47"/>
      <c r="B27" s="7" t="s">
        <v>37</v>
      </c>
      <c r="C27" s="8"/>
      <c r="D27" s="9"/>
      <c r="E27" s="10" t="s">
        <v>31</v>
      </c>
      <c r="F27" s="11">
        <v>20785546</v>
      </c>
      <c r="G27" s="12">
        <v>45203</v>
      </c>
      <c r="H27" s="13"/>
      <c r="I27" s="49">
        <v>48260</v>
      </c>
    </row>
    <row r="28" spans="1:9" x14ac:dyDescent="0.3">
      <c r="A28" s="47"/>
      <c r="B28" s="7" t="s">
        <v>46</v>
      </c>
      <c r="C28" s="8"/>
      <c r="D28" s="9"/>
      <c r="E28" s="10" t="s">
        <v>38</v>
      </c>
      <c r="F28" s="11">
        <v>221004</v>
      </c>
      <c r="G28" s="12">
        <v>45209</v>
      </c>
      <c r="H28" s="13"/>
      <c r="I28" s="49">
        <v>20850</v>
      </c>
    </row>
    <row r="29" spans="1:9" x14ac:dyDescent="0.3">
      <c r="A29" s="47"/>
      <c r="B29" s="7" t="s">
        <v>27</v>
      </c>
      <c r="C29" s="8"/>
      <c r="D29" s="9"/>
      <c r="E29" s="10" t="s">
        <v>39</v>
      </c>
      <c r="F29" s="11">
        <v>5892667</v>
      </c>
      <c r="G29" s="12">
        <v>45210</v>
      </c>
      <c r="H29" s="13"/>
      <c r="I29" s="49">
        <v>54818</v>
      </c>
    </row>
    <row r="30" spans="1:9" x14ac:dyDescent="0.3">
      <c r="A30" s="47"/>
      <c r="B30" s="7" t="s">
        <v>27</v>
      </c>
      <c r="C30" s="8"/>
      <c r="D30" s="9"/>
      <c r="E30" s="10" t="s">
        <v>29</v>
      </c>
      <c r="F30" s="11">
        <v>1681119</v>
      </c>
      <c r="G30" s="12">
        <v>45212</v>
      </c>
      <c r="H30" s="13"/>
      <c r="I30" s="49">
        <v>50036</v>
      </c>
    </row>
    <row r="31" spans="1:9" x14ac:dyDescent="0.3">
      <c r="A31" s="47"/>
      <c r="B31" s="7" t="s">
        <v>27</v>
      </c>
      <c r="C31" s="8"/>
      <c r="D31" s="9"/>
      <c r="E31" s="10" t="s">
        <v>29</v>
      </c>
      <c r="F31" s="11">
        <v>3579752</v>
      </c>
      <c r="G31" s="12">
        <v>45218</v>
      </c>
      <c r="H31" s="13"/>
      <c r="I31" s="49">
        <v>20500</v>
      </c>
    </row>
    <row r="32" spans="1:9" x14ac:dyDescent="0.3">
      <c r="A32" s="47"/>
      <c r="B32" s="7" t="s">
        <v>27</v>
      </c>
      <c r="C32" s="8"/>
      <c r="D32" s="9"/>
      <c r="E32" s="10" t="s">
        <v>29</v>
      </c>
      <c r="F32" s="11">
        <v>1703127</v>
      </c>
      <c r="G32" s="12">
        <v>45219</v>
      </c>
      <c r="H32" s="13"/>
      <c r="I32" s="49">
        <v>60368</v>
      </c>
    </row>
    <row r="33" spans="1:9" x14ac:dyDescent="0.3">
      <c r="A33" s="47"/>
      <c r="B33" s="7" t="s">
        <v>27</v>
      </c>
      <c r="C33" s="8"/>
      <c r="D33" s="9"/>
      <c r="E33" s="10" t="s">
        <v>29</v>
      </c>
      <c r="F33" s="11">
        <v>3351358</v>
      </c>
      <c r="G33" s="12">
        <v>45221</v>
      </c>
      <c r="H33" s="13"/>
      <c r="I33" s="49">
        <v>20000</v>
      </c>
    </row>
    <row r="34" spans="1:9" x14ac:dyDescent="0.3">
      <c r="A34" s="47"/>
      <c r="B34" s="7" t="s">
        <v>27</v>
      </c>
      <c r="C34" s="8"/>
      <c r="D34" s="9"/>
      <c r="E34" s="10" t="s">
        <v>40</v>
      </c>
      <c r="F34" s="11">
        <v>2027046</v>
      </c>
      <c r="G34" s="12">
        <v>45222</v>
      </c>
      <c r="H34" s="13"/>
      <c r="I34" s="49">
        <v>57018</v>
      </c>
    </row>
    <row r="35" spans="1:9" x14ac:dyDescent="0.3">
      <c r="A35" s="47"/>
      <c r="B35" s="7" t="s">
        <v>41</v>
      </c>
      <c r="C35" s="8"/>
      <c r="D35" s="9"/>
      <c r="E35" s="10" t="s">
        <v>42</v>
      </c>
      <c r="F35" s="11">
        <v>60</v>
      </c>
      <c r="G35" s="12">
        <v>45212</v>
      </c>
      <c r="H35" s="13"/>
      <c r="I35" s="49">
        <v>90000</v>
      </c>
    </row>
    <row r="36" spans="1:9" x14ac:dyDescent="0.3">
      <c r="A36" s="47"/>
      <c r="B36" s="7" t="s">
        <v>30</v>
      </c>
      <c r="C36" s="8"/>
      <c r="D36" s="9"/>
      <c r="E36" s="10" t="s">
        <v>42</v>
      </c>
      <c r="F36" s="11">
        <v>61</v>
      </c>
      <c r="G36" s="12">
        <v>45217</v>
      </c>
      <c r="H36" s="13"/>
      <c r="I36" s="49">
        <v>55000</v>
      </c>
    </row>
    <row r="37" spans="1:9" x14ac:dyDescent="0.3">
      <c r="A37" s="47"/>
      <c r="B37" s="7" t="s">
        <v>30</v>
      </c>
      <c r="C37" s="8"/>
      <c r="D37" s="9"/>
      <c r="E37" s="10" t="s">
        <v>42</v>
      </c>
      <c r="F37" s="11">
        <v>62</v>
      </c>
      <c r="G37" s="12">
        <v>45219</v>
      </c>
      <c r="H37" s="13"/>
      <c r="I37" s="49">
        <v>30000</v>
      </c>
    </row>
    <row r="38" spans="1:9" x14ac:dyDescent="0.3">
      <c r="A38" s="47"/>
      <c r="B38" s="7" t="s">
        <v>43</v>
      </c>
      <c r="C38" s="8"/>
      <c r="D38" s="9"/>
      <c r="E38" s="10" t="s">
        <v>42</v>
      </c>
      <c r="F38" s="11">
        <v>63</v>
      </c>
      <c r="G38" s="12">
        <v>45219</v>
      </c>
      <c r="H38" s="13"/>
      <c r="I38" s="49">
        <v>45000</v>
      </c>
    </row>
    <row r="39" spans="1:9" x14ac:dyDescent="0.3">
      <c r="A39" s="47"/>
      <c r="B39" s="7" t="s">
        <v>44</v>
      </c>
      <c r="C39" s="8"/>
      <c r="D39" s="9"/>
      <c r="E39" s="10" t="s">
        <v>42</v>
      </c>
      <c r="F39" s="11">
        <v>64</v>
      </c>
      <c r="G39" s="12">
        <v>45199</v>
      </c>
      <c r="H39" s="13"/>
      <c r="I39" s="49">
        <v>80000</v>
      </c>
    </row>
    <row r="40" spans="1:9" x14ac:dyDescent="0.3">
      <c r="A40" s="47"/>
      <c r="B40" s="7"/>
      <c r="C40" s="8"/>
      <c r="D40" s="9"/>
      <c r="E40" s="10"/>
      <c r="F40" s="11"/>
      <c r="G40" s="12"/>
      <c r="H40" s="13"/>
      <c r="I40" s="49"/>
    </row>
    <row r="41" spans="1:9" x14ac:dyDescent="0.3">
      <c r="A41" s="50"/>
      <c r="B41" s="51"/>
      <c r="C41" s="51"/>
      <c r="D41" s="51"/>
      <c r="E41" s="1"/>
      <c r="F41" s="20"/>
      <c r="G41" s="2"/>
      <c r="H41" s="14" t="s">
        <v>13</v>
      </c>
      <c r="I41" s="53">
        <f>SUM(I19:I40)</f>
        <v>650850</v>
      </c>
    </row>
    <row r="42" spans="1:9" x14ac:dyDescent="0.3">
      <c r="A42" s="41"/>
      <c r="B42" s="3"/>
      <c r="C42" s="3"/>
      <c r="D42" s="3"/>
      <c r="E42" s="3"/>
      <c r="F42" s="3"/>
      <c r="G42" s="3"/>
      <c r="H42" s="3"/>
      <c r="I42" s="34"/>
    </row>
    <row r="43" spans="1:9" x14ac:dyDescent="0.3">
      <c r="A43" s="66" t="s">
        <v>16</v>
      </c>
      <c r="B43" s="67"/>
      <c r="C43" s="67"/>
      <c r="D43" s="67"/>
      <c r="E43" s="67"/>
      <c r="F43" s="67"/>
      <c r="G43" s="67"/>
      <c r="H43" s="67"/>
      <c r="I43" s="68"/>
    </row>
    <row r="44" spans="1:9" x14ac:dyDescent="0.3">
      <c r="A44" s="47" t="s">
        <v>14</v>
      </c>
      <c r="B44" s="69" t="s">
        <v>9</v>
      </c>
      <c r="C44" s="70"/>
      <c r="D44" s="71"/>
      <c r="E44" s="5" t="s">
        <v>17</v>
      </c>
      <c r="F44" s="19" t="s">
        <v>18</v>
      </c>
      <c r="G44" s="6" t="s">
        <v>11</v>
      </c>
      <c r="H44" s="6"/>
      <c r="I44" s="48" t="s">
        <v>12</v>
      </c>
    </row>
    <row r="45" spans="1:9" x14ac:dyDescent="0.3">
      <c r="A45" s="47">
        <v>3</v>
      </c>
      <c r="B45" s="16"/>
      <c r="C45" s="17"/>
      <c r="D45" s="18"/>
      <c r="E45" s="5">
        <v>800000</v>
      </c>
      <c r="F45" s="21">
        <f>I15+I41</f>
        <v>655850</v>
      </c>
      <c r="G45" s="6"/>
      <c r="H45" s="6"/>
      <c r="I45" s="57">
        <f>E45-F45</f>
        <v>144150</v>
      </c>
    </row>
    <row r="46" spans="1:9" x14ac:dyDescent="0.3">
      <c r="A46" s="50"/>
      <c r="B46" s="51"/>
      <c r="C46" s="51"/>
      <c r="D46" s="51"/>
      <c r="E46" s="1"/>
      <c r="F46" s="20"/>
      <c r="G46" s="2"/>
      <c r="H46" s="15" t="s">
        <v>12</v>
      </c>
      <c r="I46" s="58">
        <f>I45</f>
        <v>144150</v>
      </c>
    </row>
    <row r="47" spans="1:9" x14ac:dyDescent="0.3">
      <c r="A47" s="41"/>
      <c r="B47" s="3"/>
      <c r="C47" s="59"/>
      <c r="D47" s="3"/>
      <c r="E47" s="3"/>
      <c r="F47" s="3"/>
      <c r="G47" s="3"/>
      <c r="H47" s="60" t="s">
        <v>21</v>
      </c>
      <c r="I47" s="58">
        <f>F45</f>
        <v>655850</v>
      </c>
    </row>
    <row r="48" spans="1:9" ht="15" thickBot="1" x14ac:dyDescent="0.35">
      <c r="A48" s="61"/>
      <c r="B48" s="62"/>
      <c r="C48" s="62"/>
      <c r="D48" s="62"/>
      <c r="E48" s="62"/>
      <c r="F48" s="62"/>
      <c r="G48" s="62"/>
      <c r="H48" s="62"/>
      <c r="I48" s="63"/>
    </row>
    <row r="49" spans="1:9" x14ac:dyDescent="0.3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3"/>
      <c r="B52" s="3"/>
      <c r="C52" s="3"/>
      <c r="D52" s="3"/>
      <c r="E52" s="3"/>
      <c r="F52" s="3"/>
      <c r="G52" s="3"/>
      <c r="H52" s="3"/>
      <c r="I52" s="3"/>
    </row>
  </sheetData>
  <mergeCells count="9">
    <mergeCell ref="A43:I43"/>
    <mergeCell ref="B44:D44"/>
    <mergeCell ref="D1:E1"/>
    <mergeCell ref="G6:H7"/>
    <mergeCell ref="I6:I7"/>
    <mergeCell ref="A7:E7"/>
    <mergeCell ref="B10:D10"/>
    <mergeCell ref="B18:D18"/>
    <mergeCell ref="A17:I17"/>
  </mergeCells>
  <phoneticPr fontId="5" type="noConversion"/>
  <pageMargins left="0.7" right="0.7" top="0.75" bottom="0.75" header="0.3" footer="0.3"/>
  <pageSetup scale="64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2019-04-25T22:09:24Z</cp:lastPrinted>
  <dcterms:created xsi:type="dcterms:W3CDTF">2006-09-16T00:00:00Z</dcterms:created>
  <dcterms:modified xsi:type="dcterms:W3CDTF">2023-10-26T17:45:45Z</dcterms:modified>
</cp:coreProperties>
</file>