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vpinones\Desktop\"/>
    </mc:Choice>
  </mc:AlternateContent>
  <xr:revisionPtr revIDLastSave="0" documentId="13_ncr:1_{D0FF51D8-4B35-7542-9CC5-279D2DD9F64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CH - N°1 Camioneta " sheetId="1" r:id="rId1"/>
    <sheet name="CCH - N°2" sheetId="2" r:id="rId2"/>
  </sheets>
  <definedNames>
    <definedName name="_xlnm.Print_Area" localSheetId="0">'CCH - N°1 Camioneta '!$A$1:$I$51</definedName>
    <definedName name="_xlnm.Print_Area" localSheetId="1">'CCH - N°2'!$A$1:$I$72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2" l="1"/>
  <c r="H111" i="2"/>
  <c r="H24" i="2"/>
  <c r="F114" i="2"/>
  <c r="H114" i="2"/>
  <c r="F115" i="2"/>
  <c r="H115" i="2"/>
  <c r="H42" i="1"/>
  <c r="M34" i="1"/>
  <c r="H32" i="1"/>
  <c r="H29" i="1"/>
  <c r="F117" i="2"/>
  <c r="H117" i="2"/>
  <c r="H119" i="2"/>
  <c r="H10" i="2"/>
  <c r="H24" i="1"/>
  <c r="H47" i="1"/>
  <c r="F46" i="1"/>
  <c r="F45" i="1"/>
  <c r="H45" i="1"/>
  <c r="H46" i="1"/>
  <c r="H48" i="1"/>
  <c r="H50" i="1"/>
  <c r="H10" i="1"/>
  <c r="F48" i="1"/>
</calcChain>
</file>

<file path=xl/sharedStrings.xml><?xml version="1.0" encoding="utf-8"?>
<sst xmlns="http://schemas.openxmlformats.org/spreadsheetml/2006/main" count="298" uniqueCount="101">
  <si>
    <t>CAJA CHICA N°: 01</t>
  </si>
  <si>
    <t>Señor:</t>
  </si>
  <si>
    <t>FECHA DE ENTREGA:</t>
  </si>
  <si>
    <t>RUT:</t>
  </si>
  <si>
    <t>DESDE:</t>
  </si>
  <si>
    <t>OBRA:</t>
  </si>
  <si>
    <t>HASTA:</t>
  </si>
  <si>
    <t>A PAGAR:</t>
  </si>
  <si>
    <t xml:space="preserve">                          Descripción</t>
  </si>
  <si>
    <t>Empresa</t>
  </si>
  <si>
    <t>N° Factura</t>
  </si>
  <si>
    <t>Fecha</t>
  </si>
  <si>
    <t>Total</t>
  </si>
  <si>
    <t>Item</t>
  </si>
  <si>
    <t>N° Boleta</t>
  </si>
  <si>
    <t>item</t>
  </si>
  <si>
    <t>Ingreso</t>
  </si>
  <si>
    <t>Egreso</t>
  </si>
  <si>
    <t>Factura (+)</t>
  </si>
  <si>
    <t>Boletas (+)</t>
  </si>
  <si>
    <t>caja chica (-)</t>
  </si>
  <si>
    <t xml:space="preserve">SOBRE GIRO </t>
  </si>
  <si>
    <t>Nicole Tapia Rivadeneira</t>
  </si>
  <si>
    <t>18.580.890-4</t>
  </si>
  <si>
    <t>oficina</t>
  </si>
  <si>
    <t>UBER DON RICARDO</t>
  </si>
  <si>
    <t>PAGO VTR</t>
  </si>
  <si>
    <t>CBR</t>
  </si>
  <si>
    <t>ALMUERZO</t>
  </si>
  <si>
    <t>POETT</t>
  </si>
  <si>
    <t>BOLSA DE NAVIDAD</t>
  </si>
  <si>
    <t>MANTELES</t>
  </si>
  <si>
    <t xml:space="preserve">Jose Martinez Aranda </t>
  </si>
  <si>
    <t>14.256.018-6</t>
  </si>
  <si>
    <t>PEAJE</t>
  </si>
  <si>
    <t xml:space="preserve">AUTOPISTA LOS LIBERTADORES </t>
  </si>
  <si>
    <t xml:space="preserve">LAS VEGAS </t>
  </si>
  <si>
    <t xml:space="preserve">LAMPA </t>
  </si>
  <si>
    <t xml:space="preserve">PEAJE </t>
  </si>
  <si>
    <t xml:space="preserve">PEJAE </t>
  </si>
  <si>
    <t xml:space="preserve">TRONCAL LO PRADO </t>
  </si>
  <si>
    <t xml:space="preserve">TRONCAL ZAPATA </t>
  </si>
  <si>
    <t xml:space="preserve">TRONCAL QUILLOTA </t>
  </si>
  <si>
    <t xml:space="preserve">COPEC </t>
  </si>
  <si>
    <t xml:space="preserve">COMBUSTIBLE </t>
  </si>
  <si>
    <t>COPEC</t>
  </si>
  <si>
    <t>SHELL</t>
  </si>
  <si>
    <t>JOSE LUIS CAPDEVILA</t>
  </si>
  <si>
    <t xml:space="preserve">MARCELINODEL CARMEN CISTENRNAS CARVAJAL </t>
  </si>
  <si>
    <t xml:space="preserve">VARIOS </t>
  </si>
  <si>
    <t xml:space="preserve">PRONTO COPEC </t>
  </si>
  <si>
    <t xml:space="preserve">ALBERTO ENRIQUE OLIVARES VERA </t>
  </si>
  <si>
    <t>PARKING S.A</t>
  </si>
  <si>
    <t>ESTACIONAMIENTO</t>
  </si>
  <si>
    <t>SERVICIO TECNICO MULTISTORE</t>
  </si>
  <si>
    <t xml:space="preserve">CENCOSUD </t>
  </si>
  <si>
    <t>ALEJANDRA  DEL CARMEN LAZO ZUNIGA</t>
  </si>
  <si>
    <t xml:space="preserve">SOCIEDAD LINDEROS Y CIA LIMITADA </t>
  </si>
  <si>
    <t>PETZONAS</t>
  </si>
  <si>
    <t xml:space="preserve">VETERINARIO </t>
  </si>
  <si>
    <t xml:space="preserve">TERRAZA 7 </t>
  </si>
  <si>
    <t xml:space="preserve">COMIDA </t>
  </si>
  <si>
    <t xml:space="preserve">SALCOBRAND </t>
  </si>
  <si>
    <t xml:space="preserve">FARMACIA </t>
  </si>
  <si>
    <t>03 de enero 2024</t>
  </si>
  <si>
    <t>04 de enero 2024</t>
  </si>
  <si>
    <t>05 de enero 2024</t>
  </si>
  <si>
    <t>Enex</t>
  </si>
  <si>
    <t>29 de enero 2024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</si>
  <si>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</si>
  <si>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</si>
  <si>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</si>
  <si>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</si>
  <si>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</si>
  <si>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</si>
  <si>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</si>
  <si>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</si>
  <si>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Grupo Ayma</t>
  </si>
  <si>
    <t>21 de diciembre de 2023</t>
  </si>
  <si>
    <t>Roberto Lazcano</t>
  </si>
  <si>
    <t>25 de diciembre de 2023</t>
  </si>
  <si>
    <t>SABA</t>
  </si>
  <si>
    <t>SERVIEST</t>
  </si>
  <si>
    <t>12 de enero 2024</t>
  </si>
  <si>
    <t>15 de enero 2024</t>
  </si>
  <si>
    <t>peaje</t>
  </si>
  <si>
    <t>02 de enero de 2024</t>
  </si>
  <si>
    <t>lateral los laureles</t>
  </si>
  <si>
    <t>26 de enero 2024</t>
  </si>
  <si>
    <t>lateral quillota</t>
  </si>
  <si>
    <t>09 de enero 2024</t>
  </si>
  <si>
    <t>11 de enero 2024</t>
  </si>
  <si>
    <t>16 de enero 2024</t>
  </si>
  <si>
    <t>19 de enero 2024</t>
  </si>
  <si>
    <t>17 de enero 2024</t>
  </si>
  <si>
    <t>22 de enero 2024</t>
  </si>
  <si>
    <t>Plaza las vegas</t>
  </si>
  <si>
    <t>lampa</t>
  </si>
  <si>
    <t>23 de enero 2024</t>
  </si>
  <si>
    <t>Republic Parking</t>
  </si>
  <si>
    <t>25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</si>
</sst>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$&quot;* #,##0_ ;_ &quot;$&quot;* \-#,##0_ ;_ &quot;$&quot;* &quot;-&quot;_ ;_ @_ "/>
    <numFmt numFmtId="165" formatCode="[$-340A]d&quot; de &quot;mmmm&quot; de &quot;yyyy;@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</cellStyleXfs>
  <cellXfs count="154">
    <xf numFmtId="0" fontId="0" fillId="0" borderId="0" xfId="0"/>
    <xf numFmtId="3" fontId="1" fillId="0" borderId="0" xfId="0" applyNumberFormat="1" applyFont="1"/>
    <xf numFmtId="10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3" borderId="1" xfId="0" applyNumberFormat="1" applyFont="1" applyFill="1" applyBorder="1"/>
    <xf numFmtId="3" fontId="4" fillId="3" borderId="2" xfId="0" applyNumberFormat="1" applyFont="1" applyFill="1" applyBorder="1"/>
    <xf numFmtId="0" fontId="0" fillId="3" borderId="2" xfId="0" applyFill="1" applyBorder="1"/>
    <xf numFmtId="0" fontId="0" fillId="3" borderId="3" xfId="0" applyFill="1" applyBorder="1"/>
    <xf numFmtId="37" fontId="2" fillId="3" borderId="4" xfId="0" applyNumberFormat="1" applyFont="1" applyFill="1" applyBorder="1" applyProtection="1">
      <protection locked="0" hidden="1"/>
    </xf>
    <xf numFmtId="37" fontId="2" fillId="3" borderId="0" xfId="0" applyNumberFormat="1" applyFont="1" applyFill="1" applyProtection="1">
      <protection locked="0" hidden="1"/>
    </xf>
    <xf numFmtId="3" fontId="5" fillId="3" borderId="0" xfId="0" applyNumberFormat="1" applyFont="1" applyFill="1" applyAlignment="1">
      <alignment horizontal="left"/>
    </xf>
    <xf numFmtId="0" fontId="0" fillId="3" borderId="0" xfId="0" applyFill="1"/>
    <xf numFmtId="0" fontId="0" fillId="3" borderId="5" xfId="0" applyFill="1" applyBorder="1"/>
    <xf numFmtId="0" fontId="0" fillId="3" borderId="4" xfId="0" applyFill="1" applyBorder="1"/>
    <xf numFmtId="37" fontId="6" fillId="3" borderId="0" xfId="0" applyNumberFormat="1" applyFont="1" applyFill="1" applyProtection="1">
      <protection locked="0" hidden="1"/>
    </xf>
    <xf numFmtId="37" fontId="7" fillId="3" borderId="0" xfId="0" applyNumberFormat="1" applyFont="1" applyFill="1" applyAlignment="1" applyProtection="1">
      <alignment horizontal="left"/>
      <protection locked="0" hidden="1"/>
    </xf>
    <xf numFmtId="3" fontId="8" fillId="3" borderId="0" xfId="0" applyNumberFormat="1" applyFont="1" applyFill="1" applyAlignment="1" applyProtection="1">
      <alignment horizontal="right"/>
      <protection locked="0" hidden="1"/>
    </xf>
    <xf numFmtId="37" fontId="6" fillId="3" borderId="4" xfId="0" applyNumberFormat="1" applyFont="1" applyFill="1" applyBorder="1" applyProtection="1">
      <protection locked="0" hidden="1"/>
    </xf>
    <xf numFmtId="37" fontId="7" fillId="3" borderId="6" xfId="0" applyNumberFormat="1" applyFont="1" applyFill="1" applyBorder="1" applyProtection="1">
      <protection locked="0" hidden="1"/>
    </xf>
    <xf numFmtId="3" fontId="2" fillId="3" borderId="9" xfId="0" applyNumberFormat="1" applyFont="1" applyFill="1" applyBorder="1" applyProtection="1">
      <protection locked="0" hidden="1"/>
    </xf>
    <xf numFmtId="14" fontId="2" fillId="3" borderId="9" xfId="0" applyNumberFormat="1" applyFont="1" applyFill="1" applyBorder="1" applyAlignment="1" applyProtection="1">
      <alignment horizontal="center"/>
      <protection locked="0" hidden="1"/>
    </xf>
    <xf numFmtId="0" fontId="13" fillId="3" borderId="4" xfId="5" applyFont="1" applyFill="1" applyBorder="1" applyAlignment="1">
      <alignment horizontal="left"/>
    </xf>
    <xf numFmtId="3" fontId="2" fillId="3" borderId="9" xfId="0" applyNumberFormat="1" applyFont="1" applyFill="1" applyBorder="1" applyAlignment="1">
      <alignment horizontal="left"/>
    </xf>
    <xf numFmtId="165" fontId="14" fillId="3" borderId="10" xfId="0" applyNumberFormat="1" applyFont="1" applyFill="1" applyBorder="1" applyAlignment="1">
      <alignment horizontal="center" vertical="center"/>
    </xf>
    <xf numFmtId="0" fontId="9" fillId="3" borderId="4" xfId="1" applyFill="1" applyBorder="1" applyAlignment="1" applyProtection="1"/>
    <xf numFmtId="3" fontId="2" fillId="3" borderId="10" xfId="0" applyNumberFormat="1" applyFont="1" applyFill="1" applyBorder="1" applyAlignment="1">
      <alignment horizontal="left"/>
    </xf>
    <xf numFmtId="0" fontId="2" fillId="3" borderId="4" xfId="0" applyFont="1" applyFill="1" applyBorder="1"/>
    <xf numFmtId="37" fontId="2" fillId="3" borderId="0" xfId="0" applyNumberFormat="1" applyFont="1" applyFill="1" applyAlignment="1" applyProtection="1">
      <alignment horizontal="center"/>
      <protection locked="0" hidden="1"/>
    </xf>
    <xf numFmtId="10" fontId="2" fillId="3" borderId="0" xfId="0" applyNumberFormat="1" applyFont="1" applyFill="1" applyAlignment="1" applyProtection="1">
      <alignment horizontal="center"/>
      <protection locked="0" hidden="1"/>
    </xf>
    <xf numFmtId="3" fontId="2" fillId="3" borderId="0" xfId="0" applyNumberFormat="1" applyFont="1" applyFill="1" applyAlignment="1">
      <alignment horizontal="right"/>
    </xf>
    <xf numFmtId="37" fontId="4" fillId="3" borderId="5" xfId="0" applyNumberFormat="1" applyFont="1" applyFill="1" applyBorder="1" applyProtection="1">
      <protection locked="0" hidden="1"/>
    </xf>
    <xf numFmtId="3" fontId="1" fillId="3" borderId="0" xfId="0" applyNumberFormat="1" applyFont="1" applyFill="1"/>
    <xf numFmtId="10" fontId="2" fillId="3" borderId="12" xfId="0" applyNumberFormat="1" applyFont="1" applyFill="1" applyBorder="1" applyAlignment="1" applyProtection="1">
      <alignment horizontal="center"/>
      <protection locked="0" hidden="1"/>
    </xf>
    <xf numFmtId="0" fontId="0" fillId="3" borderId="10" xfId="0" applyFill="1" applyBorder="1"/>
    <xf numFmtId="37" fontId="6" fillId="0" borderId="0" xfId="0" applyNumberFormat="1" applyFont="1" applyProtection="1">
      <protection locked="0" hidden="1"/>
    </xf>
    <xf numFmtId="37" fontId="2" fillId="0" borderId="0" xfId="0" applyNumberFormat="1" applyFont="1" applyAlignment="1" applyProtection="1">
      <alignment horizontal="center"/>
      <protection locked="0" hidden="1"/>
    </xf>
    <xf numFmtId="10" fontId="2" fillId="0" borderId="0" xfId="0" applyNumberFormat="1" applyFont="1" applyAlignment="1" applyProtection="1">
      <alignment horizontal="center"/>
      <protection locked="0" hidden="1"/>
    </xf>
    <xf numFmtId="3" fontId="2" fillId="0" borderId="0" xfId="0" applyNumberFormat="1" applyFont="1" applyAlignment="1">
      <alignment horizontal="right"/>
    </xf>
    <xf numFmtId="37" fontId="4" fillId="0" borderId="0" xfId="0" applyNumberFormat="1" applyFont="1" applyProtection="1">
      <protection locked="0" hidden="1"/>
    </xf>
    <xf numFmtId="37" fontId="6" fillId="5" borderId="15" xfId="0" applyNumberFormat="1" applyFont="1" applyFill="1" applyBorder="1" applyAlignment="1">
      <alignment horizontal="center" vertical="center"/>
    </xf>
    <xf numFmtId="3" fontId="6" fillId="5" borderId="15" xfId="0" applyNumberFormat="1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37" fontId="4" fillId="0" borderId="19" xfId="0" applyNumberFormat="1" applyFont="1" applyBorder="1" applyAlignment="1">
      <alignment horizontal="center" vertical="center"/>
    </xf>
    <xf numFmtId="0" fontId="4" fillId="0" borderId="19" xfId="2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4" fontId="2" fillId="2" borderId="19" xfId="4" applyFont="1" applyFill="1" applyBorder="1" applyAlignment="1">
      <alignment horizontal="center" vertical="center"/>
    </xf>
    <xf numFmtId="37" fontId="4" fillId="0" borderId="20" xfId="0" applyNumberFormat="1" applyFont="1" applyBorder="1" applyAlignment="1">
      <alignment horizontal="center"/>
    </xf>
    <xf numFmtId="0" fontId="4" fillId="0" borderId="20" xfId="2" applyNumberFormat="1" applyFont="1" applyBorder="1" applyAlignment="1">
      <alignment horizontal="center"/>
    </xf>
    <xf numFmtId="165" fontId="4" fillId="0" borderId="20" xfId="0" applyNumberFormat="1" applyFont="1" applyBorder="1" applyAlignment="1">
      <alignment horizontal="center"/>
    </xf>
    <xf numFmtId="164" fontId="2" fillId="2" borderId="20" xfId="4" applyFont="1" applyFill="1" applyBorder="1"/>
    <xf numFmtId="49" fontId="4" fillId="0" borderId="20" xfId="2" applyNumberFormat="1" applyFont="1" applyBorder="1" applyAlignment="1">
      <alignment horizontal="center"/>
    </xf>
    <xf numFmtId="165" fontId="4" fillId="0" borderId="20" xfId="0" applyNumberFormat="1" applyFont="1" applyBorder="1" applyAlignment="1">
      <alignment horizontal="right"/>
    </xf>
    <xf numFmtId="167" fontId="2" fillId="2" borderId="24" xfId="3" applyNumberFormat="1" applyFont="1" applyFill="1" applyBorder="1"/>
    <xf numFmtId="37" fontId="4" fillId="0" borderId="0" xfId="0" applyNumberFormat="1" applyFont="1"/>
    <xf numFmtId="37" fontId="4" fillId="0" borderId="25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right"/>
    </xf>
    <xf numFmtId="167" fontId="6" fillId="5" borderId="15" xfId="3" applyNumberFormat="1" applyFont="1" applyFill="1" applyBorder="1"/>
    <xf numFmtId="37" fontId="4" fillId="0" borderId="25" xfId="0" applyNumberFormat="1" applyFont="1" applyBorder="1"/>
    <xf numFmtId="37" fontId="4" fillId="0" borderId="20" xfId="0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left" vertical="center"/>
    </xf>
    <xf numFmtId="164" fontId="2" fillId="2" borderId="19" xfId="4" applyFont="1" applyFill="1" applyBorder="1" applyAlignment="1"/>
    <xf numFmtId="37" fontId="4" fillId="0" borderId="19" xfId="0" applyNumberFormat="1" applyFont="1" applyBorder="1" applyAlignment="1">
      <alignment horizontal="center"/>
    </xf>
    <xf numFmtId="165" fontId="4" fillId="0" borderId="20" xfId="0" applyNumberFormat="1" applyFont="1" applyBorder="1" applyAlignment="1">
      <alignment horizontal="left" vertical="center"/>
    </xf>
    <xf numFmtId="164" fontId="2" fillId="2" borderId="20" xfId="4" applyFont="1" applyFill="1" applyBorder="1" applyAlignment="1"/>
    <xf numFmtId="0" fontId="17" fillId="0" borderId="20" xfId="0" applyFont="1" applyBorder="1" applyAlignment="1">
      <alignment horizontal="center" vertical="center"/>
    </xf>
    <xf numFmtId="164" fontId="14" fillId="0" borderId="20" xfId="4" applyFont="1" applyBorder="1" applyAlignment="1">
      <alignment vertical="center"/>
    </xf>
    <xf numFmtId="37" fontId="4" fillId="0" borderId="21" xfId="0" applyNumberFormat="1" applyFont="1" applyBorder="1" applyAlignment="1">
      <alignment vertical="center"/>
    </xf>
    <xf numFmtId="37" fontId="4" fillId="0" borderId="22" xfId="0" applyNumberFormat="1" applyFont="1" applyBorder="1" applyAlignment="1">
      <alignment vertical="center"/>
    </xf>
    <xf numFmtId="37" fontId="4" fillId="0" borderId="23" xfId="0" applyNumberFormat="1" applyFont="1" applyBorder="1" applyAlignment="1">
      <alignment vertical="center"/>
    </xf>
    <xf numFmtId="37" fontId="4" fillId="0" borderId="16" xfId="0" applyNumberFormat="1" applyFont="1" applyBorder="1" applyAlignment="1">
      <alignment vertical="center"/>
    </xf>
    <xf numFmtId="37" fontId="6" fillId="6" borderId="15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164" fontId="4" fillId="0" borderId="19" xfId="4" applyFont="1" applyBorder="1" applyAlignment="1">
      <alignment horizontal="center" vertical="center"/>
    </xf>
    <xf numFmtId="164" fontId="18" fillId="0" borderId="19" xfId="4" applyFont="1" applyBorder="1" applyAlignment="1">
      <alignment horizontal="left" vertical="center"/>
    </xf>
    <xf numFmtId="167" fontId="2" fillId="2" borderId="19" xfId="3" applyNumberFormat="1" applyFont="1" applyFill="1" applyBorder="1"/>
    <xf numFmtId="164" fontId="4" fillId="0" borderId="20" xfId="4" applyFont="1" applyBorder="1" applyAlignment="1">
      <alignment horizontal="center" vertical="center"/>
    </xf>
    <xf numFmtId="164" fontId="18" fillId="0" borderId="20" xfId="4" applyFont="1" applyBorder="1" applyAlignment="1">
      <alignment horizontal="left" vertical="center"/>
    </xf>
    <xf numFmtId="167" fontId="2" fillId="2" borderId="20" xfId="3" applyNumberFormat="1" applyFont="1" applyFill="1" applyBorder="1"/>
    <xf numFmtId="164" fontId="16" fillId="4" borderId="20" xfId="4" applyFont="1" applyFill="1" applyBorder="1"/>
    <xf numFmtId="164" fontId="19" fillId="2" borderId="20" xfId="4" applyFont="1" applyFill="1" applyBorder="1"/>
    <xf numFmtId="164" fontId="4" fillId="0" borderId="20" xfId="4" applyFont="1" applyBorder="1" applyAlignment="1">
      <alignment horizontal="left" vertical="center"/>
    </xf>
    <xf numFmtId="0" fontId="0" fillId="0" borderId="17" xfId="0" applyBorder="1"/>
    <xf numFmtId="14" fontId="4" fillId="0" borderId="19" xfId="2" applyNumberFormat="1" applyFont="1" applyBorder="1" applyAlignment="1">
      <alignment horizontal="center"/>
    </xf>
    <xf numFmtId="14" fontId="4" fillId="0" borderId="20" xfId="2" applyNumberFormat="1" applyFont="1" applyBorder="1" applyAlignment="1">
      <alignment horizontal="center"/>
    </xf>
    <xf numFmtId="37" fontId="6" fillId="5" borderId="26" xfId="0" applyNumberFormat="1" applyFont="1" applyFill="1" applyBorder="1" applyAlignment="1">
      <alignment horizontal="center" vertical="center"/>
    </xf>
    <xf numFmtId="0" fontId="0" fillId="0" borderId="20" xfId="0" applyBorder="1"/>
    <xf numFmtId="167" fontId="0" fillId="0" borderId="0" xfId="0" applyNumberFormat="1"/>
    <xf numFmtId="37" fontId="6" fillId="5" borderId="13" xfId="0" applyNumberFormat="1" applyFont="1" applyFill="1" applyBorder="1" applyAlignment="1">
      <alignment vertical="center"/>
    </xf>
    <xf numFmtId="37" fontId="6" fillId="5" borderId="14" xfId="0" applyNumberFormat="1" applyFont="1" applyFill="1" applyBorder="1" applyAlignment="1">
      <alignment vertical="center"/>
    </xf>
    <xf numFmtId="37" fontId="4" fillId="0" borderId="21" xfId="0" applyNumberFormat="1" applyFont="1" applyBorder="1" applyAlignment="1">
      <alignment horizontal="center"/>
    </xf>
    <xf numFmtId="37" fontId="4" fillId="0" borderId="22" xfId="0" applyNumberFormat="1" applyFont="1" applyBorder="1" applyAlignment="1">
      <alignment horizontal="center"/>
    </xf>
    <xf numFmtId="37" fontId="4" fillId="0" borderId="23" xfId="0" applyNumberFormat="1" applyFont="1" applyBorder="1" applyAlignment="1">
      <alignment horizontal="center"/>
    </xf>
    <xf numFmtId="37" fontId="4" fillId="0" borderId="21" xfId="0" applyNumberFormat="1" applyFont="1" applyBorder="1" applyAlignment="1">
      <alignment horizontal="center" wrapText="1"/>
    </xf>
    <xf numFmtId="37" fontId="4" fillId="0" borderId="22" xfId="0" applyNumberFormat="1" applyFont="1" applyBorder="1" applyAlignment="1">
      <alignment horizontal="center" wrapText="1"/>
    </xf>
    <xf numFmtId="37" fontId="4" fillId="0" borderId="23" xfId="0" applyNumberFormat="1" applyFont="1" applyBorder="1" applyAlignment="1">
      <alignment horizontal="center" wrapText="1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37" fontId="7" fillId="0" borderId="21" xfId="0" applyNumberFormat="1" applyFont="1" applyBorder="1" applyAlignment="1">
      <alignment horizontal="left" vertical="center"/>
    </xf>
    <xf numFmtId="37" fontId="7" fillId="0" borderId="22" xfId="0" applyNumberFormat="1" applyFont="1" applyBorder="1" applyAlignment="1">
      <alignment horizontal="left" vertical="center"/>
    </xf>
    <xf numFmtId="37" fontId="7" fillId="0" borderId="23" xfId="0" applyNumberFormat="1" applyFont="1" applyBorder="1" applyAlignment="1">
      <alignment horizontal="left" vertical="center"/>
    </xf>
    <xf numFmtId="37" fontId="4" fillId="0" borderId="21" xfId="0" applyNumberFormat="1" applyFont="1" applyBorder="1" applyAlignment="1">
      <alignment horizontal="left" vertical="center"/>
    </xf>
    <xf numFmtId="37" fontId="4" fillId="0" borderId="22" xfId="0" applyNumberFormat="1" applyFont="1" applyBorder="1" applyAlignment="1">
      <alignment horizontal="left" vertical="center"/>
    </xf>
    <xf numFmtId="37" fontId="4" fillId="0" borderId="23" xfId="0" applyNumberFormat="1" applyFont="1" applyBorder="1" applyAlignment="1">
      <alignment horizontal="left" vertical="center"/>
    </xf>
    <xf numFmtId="37" fontId="4" fillId="0" borderId="21" xfId="0" applyNumberFormat="1" applyFont="1" applyBorder="1" applyAlignment="1">
      <alignment horizontal="center"/>
    </xf>
    <xf numFmtId="37" fontId="4" fillId="0" borderId="22" xfId="0" applyNumberFormat="1" applyFont="1" applyBorder="1" applyAlignment="1">
      <alignment horizontal="center"/>
    </xf>
    <xf numFmtId="37" fontId="4" fillId="0" borderId="23" xfId="0" applyNumberFormat="1" applyFont="1" applyBorder="1" applyAlignment="1">
      <alignment horizontal="center"/>
    </xf>
    <xf numFmtId="37" fontId="6" fillId="6" borderId="13" xfId="0" applyNumberFormat="1" applyFont="1" applyFill="1" applyBorder="1" applyAlignment="1">
      <alignment vertical="center"/>
    </xf>
    <xf numFmtId="37" fontId="6" fillId="6" borderId="14" xfId="0" applyNumberFormat="1" applyFont="1" applyFill="1" applyBorder="1" applyAlignment="1">
      <alignment vertical="center"/>
    </xf>
    <xf numFmtId="37" fontId="6" fillId="6" borderId="9" xfId="0" applyNumberFormat="1" applyFont="1" applyFill="1" applyBorder="1" applyAlignment="1">
      <alignment vertical="center"/>
    </xf>
    <xf numFmtId="37" fontId="7" fillId="0" borderId="16" xfId="0" applyNumberFormat="1" applyFont="1" applyBorder="1" applyAlignment="1">
      <alignment horizontal="left" vertical="center"/>
    </xf>
    <xf numFmtId="37" fontId="7" fillId="0" borderId="17" xfId="0" applyNumberFormat="1" applyFont="1" applyBorder="1" applyAlignment="1">
      <alignment horizontal="left" vertical="center"/>
    </xf>
    <xf numFmtId="37" fontId="7" fillId="0" borderId="18" xfId="0" applyNumberFormat="1" applyFont="1" applyBorder="1" applyAlignment="1">
      <alignment horizontal="left" vertical="center"/>
    </xf>
    <xf numFmtId="37" fontId="4" fillId="0" borderId="21" xfId="0" applyNumberFormat="1" applyFont="1" applyBorder="1" applyAlignment="1">
      <alignment horizontal="center" wrapText="1"/>
    </xf>
    <xf numFmtId="37" fontId="4" fillId="0" borderId="22" xfId="0" applyNumberFormat="1" applyFont="1" applyBorder="1" applyAlignment="1">
      <alignment horizontal="center" wrapText="1"/>
    </xf>
    <xf numFmtId="37" fontId="4" fillId="0" borderId="23" xfId="0" applyNumberFormat="1" applyFont="1" applyBorder="1" applyAlignment="1">
      <alignment horizontal="center" wrapText="1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37" fontId="6" fillId="5" borderId="13" xfId="0" applyNumberFormat="1" applyFont="1" applyFill="1" applyBorder="1" applyAlignment="1">
      <alignment vertical="center"/>
    </xf>
    <xf numFmtId="37" fontId="6" fillId="5" borderId="14" xfId="0" applyNumberFormat="1" applyFont="1" applyFill="1" applyBorder="1" applyAlignment="1">
      <alignment vertical="center"/>
    </xf>
    <xf numFmtId="37" fontId="4" fillId="0" borderId="16" xfId="0" applyNumberFormat="1" applyFont="1" applyBorder="1" applyAlignment="1">
      <alignment horizontal="center" wrapText="1"/>
    </xf>
    <xf numFmtId="37" fontId="4" fillId="0" borderId="17" xfId="0" applyNumberFormat="1" applyFont="1" applyBorder="1" applyAlignment="1">
      <alignment horizontal="center" wrapText="1"/>
    </xf>
    <xf numFmtId="37" fontId="4" fillId="0" borderId="18" xfId="0" applyNumberFormat="1" applyFont="1" applyBorder="1" applyAlignment="1">
      <alignment horizontal="center" wrapText="1"/>
    </xf>
    <xf numFmtId="3" fontId="10" fillId="3" borderId="1" xfId="0" applyNumberFormat="1" applyFont="1" applyFill="1" applyBorder="1" applyAlignment="1">
      <alignment horizontal="center" vertical="center"/>
    </xf>
    <xf numFmtId="3" fontId="10" fillId="3" borderId="11" xfId="0" applyNumberFormat="1" applyFont="1" applyFill="1" applyBorder="1" applyAlignment="1">
      <alignment horizontal="center" vertical="center"/>
    </xf>
    <xf numFmtId="167" fontId="15" fillId="3" borderId="3" xfId="3" applyNumberFormat="1" applyFont="1" applyFill="1" applyBorder="1" applyAlignment="1">
      <alignment horizontal="center" vertical="center"/>
    </xf>
    <xf numFmtId="167" fontId="15" fillId="3" borderId="10" xfId="3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 applyProtection="1">
      <alignment horizontal="center" vertical="center"/>
      <protection locked="0" hidden="1"/>
    </xf>
    <xf numFmtId="37" fontId="6" fillId="3" borderId="12" xfId="0" applyNumberFormat="1" applyFont="1" applyFill="1" applyBorder="1" applyAlignment="1" applyProtection="1">
      <alignment horizontal="center" vertical="center"/>
      <protection locked="0" hidden="1"/>
    </xf>
    <xf numFmtId="37" fontId="6" fillId="5" borderId="9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0" fontId="12" fillId="3" borderId="0" xfId="5" applyFont="1" applyFill="1" applyAlignment="1">
      <alignment horizontal="center"/>
    </xf>
    <xf numFmtId="0" fontId="12" fillId="3" borderId="7" xfId="5" applyFont="1" applyFill="1" applyBorder="1" applyAlignment="1">
      <alignment horizontal="center"/>
    </xf>
    <xf numFmtId="0" fontId="12" fillId="3" borderId="8" xfId="5" applyFont="1" applyFill="1" applyBorder="1" applyAlignment="1">
      <alignment horizontal="center"/>
    </xf>
    <xf numFmtId="37" fontId="6" fillId="5" borderId="11" xfId="0" applyNumberFormat="1" applyFont="1" applyFill="1" applyBorder="1" applyAlignment="1">
      <alignment vertical="center"/>
    </xf>
    <xf numFmtId="37" fontId="6" fillId="5" borderId="12" xfId="0" applyNumberFormat="1" applyFont="1" applyFill="1" applyBorder="1" applyAlignment="1">
      <alignment vertical="center"/>
    </xf>
    <xf numFmtId="37" fontId="6" fillId="5" borderId="27" xfId="0" applyNumberFormat="1" applyFont="1" applyFill="1" applyBorder="1" applyAlignment="1">
      <alignment horizontal="center" vertical="center"/>
    </xf>
    <xf numFmtId="37" fontId="6" fillId="5" borderId="28" xfId="0" applyNumberFormat="1" applyFont="1" applyFill="1" applyBorder="1" applyAlignment="1">
      <alignment horizontal="center" vertical="center"/>
    </xf>
    <xf numFmtId="3" fontId="6" fillId="5" borderId="27" xfId="0" applyNumberFormat="1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37" fontId="4" fillId="0" borderId="29" xfId="0" applyNumberFormat="1" applyFont="1" applyBorder="1" applyAlignment="1">
      <alignment horizontal="center"/>
    </xf>
    <xf numFmtId="37" fontId="4" fillId="0" borderId="30" xfId="0" applyNumberFormat="1" applyFont="1" applyBorder="1" applyAlignment="1">
      <alignment horizontal="center"/>
    </xf>
    <xf numFmtId="37" fontId="4" fillId="0" borderId="24" xfId="0" applyNumberFormat="1" applyFont="1" applyBorder="1" applyAlignment="1">
      <alignment horizontal="center" vertical="center"/>
    </xf>
    <xf numFmtId="0" fontId="4" fillId="0" borderId="24" xfId="2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left" vertical="center"/>
    </xf>
    <xf numFmtId="164" fontId="2" fillId="2" borderId="24" xfId="4" applyFont="1" applyFill="1" applyBorder="1"/>
    <xf numFmtId="37" fontId="4" fillId="0" borderId="31" xfId="0" applyNumberFormat="1" applyFont="1" applyBorder="1" applyAlignment="1">
      <alignment horizontal="center"/>
    </xf>
  </cellXfs>
  <cellStyles count="6">
    <cellStyle name="Hipervínculo" xfId="1" builtinId="8"/>
    <cellStyle name="Millares" xfId="2" builtinId="3"/>
    <cellStyle name="Moneda" xfId="3" builtinId="4"/>
    <cellStyle name="Moneda [0]" xfId="4" builtinId="7"/>
    <cellStyle name="Normal" xfId="0" builtinId="0"/>
    <cellStyle name="Normal 2" xfId="5" xr:uid="{00000000-0005-0000-0000-000005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5" formatCode="#,##0_);\(#,##0\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[$-340A]d&quot; de &quot;mmmm&quot; de &quot;yyyy;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5" formatCode="#,##0_);\(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5" formatCode="#,##0_);\(#,##0\)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5" formatCode="#,##0_);\(#,##0\)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5" formatCode="#,##0_);\(#,##0\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30480</xdr:rowOff>
    </xdr:from>
    <xdr:to>
      <xdr:col>2</xdr:col>
      <xdr:colOff>754380</xdr:colOff>
      <xdr:row>9</xdr:row>
      <xdr:rowOff>7620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441960"/>
          <a:ext cx="154686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30480</xdr:rowOff>
    </xdr:from>
    <xdr:to>
      <xdr:col>2</xdr:col>
      <xdr:colOff>614530</xdr:colOff>
      <xdr:row>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441960"/>
          <a:ext cx="154686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D9C56A-3521-C447-A7EF-1EA5543EB188}" name="Tabla1" displayName="Tabla1" ref="B26:I108" totalsRowShown="0" tableBorderDxfId="8">
  <autoFilter ref="B26:I108" xr:uid="{DCD9C56A-3521-C447-A7EF-1EA5543EB188}"/>
  <tableColumns count="8">
    <tableColumn id="1" xr3:uid="{1823B285-073C-7349-A908-F89A4B4DA221}" name="Columna1" dataDxfId="7"/>
    <tableColumn id="2" xr3:uid="{C80AB9A6-3EF2-DC42-8589-1EC746FC0664}" name="Columna2" dataDxfId="6"/>
    <tableColumn id="3" xr3:uid="{9F76A111-61DC-4A42-9683-C59A3EE739B1}" name="Columna3" dataDxfId="5"/>
    <tableColumn id="4" xr3:uid="{E7781BA4-AFED-0346-8339-7FE8F8538F0A}" name="Columna4" dataDxfId="4"/>
    <tableColumn id="5" xr3:uid="{CA2854F5-CBB7-864A-ADBA-D5EB0118A9F1}" name="Columna5" dataDxfId="3" dataCellStyle="Millares"/>
    <tableColumn id="6" xr3:uid="{80AFD54E-7088-5240-907E-B531DCAA9832}" name="Columna6" dataDxfId="2"/>
    <tableColumn id="7" xr3:uid="{77317181-7847-594C-869D-9D53E96E5A30}" name="Columna7" dataDxfId="1" dataCellStyle="Moneda [0]"/>
    <tableColumn id="8" xr3:uid="{8951A31F-01D3-7042-AB40-D0DCD92136EC}" name="Columna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2"/>
  <sheetViews>
    <sheetView zoomScaleNormal="100" zoomScaleSheetLayoutView="80" workbookViewId="0">
      <selection activeCell="H34" sqref="H34"/>
    </sheetView>
  </sheetViews>
  <sheetFormatPr defaultColWidth="10.76171875" defaultRowHeight="15" x14ac:dyDescent="0.2"/>
  <cols>
    <col min="4" max="4" width="8.33984375" bestFit="1" customWidth="1"/>
    <col min="5" max="5" width="23.40625" customWidth="1"/>
    <col min="6" max="6" width="10.4921875" bestFit="1" customWidth="1"/>
    <col min="7" max="7" width="20.4453125" customWidth="1"/>
    <col min="8" max="8" width="29.32421875" bestFit="1" customWidth="1"/>
    <col min="10" max="10" width="13.85546875" bestFit="1" customWidth="1"/>
  </cols>
  <sheetData>
    <row r="1" spans="2:9" x14ac:dyDescent="0.2">
      <c r="B1" s="1"/>
      <c r="C1" s="1"/>
      <c r="D1" s="1"/>
      <c r="E1" s="1"/>
      <c r="F1" s="2"/>
      <c r="G1" s="3"/>
      <c r="I1" s="1"/>
    </row>
    <row r="2" spans="2:9" ht="18.75" thickBot="1" x14ac:dyDescent="0.25">
      <c r="B2" s="1"/>
      <c r="C2" s="1"/>
      <c r="D2" s="1"/>
      <c r="E2" s="1"/>
      <c r="F2" s="2"/>
      <c r="G2" s="4"/>
      <c r="I2" s="1"/>
    </row>
    <row r="3" spans="2:9" ht="23.1" customHeight="1" x14ac:dyDescent="0.2">
      <c r="B3" s="5"/>
      <c r="C3" s="6"/>
      <c r="D3" s="6"/>
      <c r="E3" s="134" t="s">
        <v>0</v>
      </c>
      <c r="F3" s="135"/>
      <c r="G3" s="135"/>
      <c r="H3" s="7"/>
      <c r="I3" s="8"/>
    </row>
    <row r="4" spans="2:9" ht="22.5" x14ac:dyDescent="0.25">
      <c r="B4" s="9"/>
      <c r="C4" s="10"/>
      <c r="D4" s="11"/>
      <c r="E4" s="136"/>
      <c r="F4" s="137"/>
      <c r="G4" s="137"/>
      <c r="H4" s="12"/>
      <c r="I4" s="13"/>
    </row>
    <row r="5" spans="2:9" ht="19.5" thickBot="1" x14ac:dyDescent="0.3">
      <c r="B5" s="14"/>
      <c r="C5" s="15"/>
      <c r="D5" s="16"/>
      <c r="E5" s="138"/>
      <c r="F5" s="138"/>
      <c r="G5" s="17"/>
      <c r="H5" s="12"/>
      <c r="I5" s="13"/>
    </row>
    <row r="6" spans="2:9" ht="19.5" thickBot="1" x14ac:dyDescent="0.3">
      <c r="B6" s="18"/>
      <c r="C6" s="10"/>
      <c r="D6" s="19" t="s">
        <v>1</v>
      </c>
      <c r="E6" s="139" t="s">
        <v>22</v>
      </c>
      <c r="F6" s="140"/>
      <c r="G6" s="20" t="s">
        <v>2</v>
      </c>
      <c r="H6" s="21"/>
      <c r="I6" s="13"/>
    </row>
    <row r="7" spans="2:9" ht="19.5" thickBot="1" x14ac:dyDescent="0.3">
      <c r="B7" s="22"/>
      <c r="C7" s="10"/>
      <c r="D7" s="19" t="s">
        <v>3</v>
      </c>
      <c r="E7" s="139" t="s">
        <v>23</v>
      </c>
      <c r="F7" s="140"/>
      <c r="G7" s="23" t="s">
        <v>4</v>
      </c>
      <c r="H7" s="24"/>
      <c r="I7" s="13"/>
    </row>
    <row r="8" spans="2:9" ht="19.5" thickBot="1" x14ac:dyDescent="0.3">
      <c r="B8" s="25"/>
      <c r="C8" s="10"/>
      <c r="D8" s="19" t="s">
        <v>5</v>
      </c>
      <c r="E8" s="139" t="s">
        <v>24</v>
      </c>
      <c r="F8" s="140"/>
      <c r="G8" s="26" t="s">
        <v>6</v>
      </c>
      <c r="H8" s="24"/>
      <c r="I8" s="13"/>
    </row>
    <row r="9" spans="2:9" ht="15.75" thickBot="1" x14ac:dyDescent="0.25">
      <c r="B9" s="27"/>
      <c r="C9" s="10"/>
      <c r="D9" s="10"/>
      <c r="E9" s="28"/>
      <c r="F9" s="29"/>
      <c r="G9" s="30"/>
      <c r="H9" s="12"/>
      <c r="I9" s="31"/>
    </row>
    <row r="10" spans="2:9" ht="14.45" customHeight="1" x14ac:dyDescent="0.2">
      <c r="B10" s="14"/>
      <c r="C10" s="32"/>
      <c r="D10" s="32"/>
      <c r="E10" s="28"/>
      <c r="F10" s="29"/>
      <c r="G10" s="127" t="s">
        <v>7</v>
      </c>
      <c r="H10" s="129">
        <f>H50</f>
        <v>326616</v>
      </c>
      <c r="I10" s="13"/>
    </row>
    <row r="11" spans="2:9" ht="15" customHeight="1" thickBot="1" x14ac:dyDescent="0.25">
      <c r="B11" s="131"/>
      <c r="C11" s="132"/>
      <c r="D11" s="132"/>
      <c r="E11" s="132"/>
      <c r="F11" s="33"/>
      <c r="G11" s="128"/>
      <c r="H11" s="130"/>
      <c r="I11" s="34"/>
    </row>
    <row r="12" spans="2:9" x14ac:dyDescent="0.2">
      <c r="B12" s="35"/>
      <c r="C12" s="1"/>
      <c r="D12" s="1"/>
      <c r="E12" s="36"/>
      <c r="F12" s="37"/>
      <c r="G12" s="38"/>
      <c r="I12" s="39"/>
    </row>
    <row r="13" spans="2:9" ht="15.75" thickBot="1" x14ac:dyDescent="0.25">
      <c r="B13" s="35"/>
      <c r="C13" s="1"/>
      <c r="D13" s="1"/>
      <c r="E13" s="36"/>
      <c r="F13" s="37"/>
      <c r="G13" s="38"/>
      <c r="I13" s="39"/>
    </row>
    <row r="14" spans="2:9" ht="15.75" thickBot="1" x14ac:dyDescent="0.25">
      <c r="B14" s="122" t="s">
        <v>8</v>
      </c>
      <c r="C14" s="123"/>
      <c r="D14" s="133"/>
      <c r="E14" s="40" t="s">
        <v>9</v>
      </c>
      <c r="F14" s="40" t="s">
        <v>10</v>
      </c>
      <c r="G14" s="41" t="s">
        <v>11</v>
      </c>
      <c r="H14" s="41" t="s">
        <v>12</v>
      </c>
      <c r="I14" s="42" t="s">
        <v>13</v>
      </c>
    </row>
    <row r="15" spans="2:9" ht="33" customHeight="1" x14ac:dyDescent="0.2">
      <c r="B15" s="124"/>
      <c r="C15" s="125"/>
      <c r="D15" s="126"/>
      <c r="E15" s="43"/>
      <c r="F15" s="44"/>
      <c r="G15" s="45"/>
      <c r="H15" s="46"/>
      <c r="I15" s="43">
        <v>1</v>
      </c>
    </row>
    <row r="16" spans="2:9" ht="27" customHeight="1" x14ac:dyDescent="0.2">
      <c r="B16" s="124"/>
      <c r="C16" s="125"/>
      <c r="D16" s="126"/>
      <c r="E16" s="47"/>
      <c r="F16" s="48"/>
      <c r="G16" s="49"/>
      <c r="H16" s="50"/>
      <c r="I16" s="47">
        <v>2</v>
      </c>
    </row>
    <row r="17" spans="2:9" ht="27" customHeight="1" x14ac:dyDescent="0.2">
      <c r="B17" s="107"/>
      <c r="C17" s="108"/>
      <c r="D17" s="109"/>
      <c r="E17" s="47"/>
      <c r="F17" s="48"/>
      <c r="G17" s="49"/>
      <c r="H17" s="50"/>
      <c r="I17" s="43">
        <v>3</v>
      </c>
    </row>
    <row r="18" spans="2:9" ht="27" customHeight="1" x14ac:dyDescent="0.2">
      <c r="B18" s="107"/>
      <c r="C18" s="108"/>
      <c r="D18" s="109"/>
      <c r="E18" s="47"/>
      <c r="F18" s="48"/>
      <c r="G18" s="49"/>
      <c r="H18" s="50"/>
      <c r="I18" s="47">
        <v>4</v>
      </c>
    </row>
    <row r="19" spans="2:9" x14ac:dyDescent="0.2">
      <c r="B19" s="107"/>
      <c r="C19" s="108"/>
      <c r="D19" s="109"/>
      <c r="E19" s="47"/>
      <c r="F19" s="48"/>
      <c r="G19" s="49"/>
      <c r="H19" s="50"/>
      <c r="I19" s="43">
        <v>5</v>
      </c>
    </row>
    <row r="20" spans="2:9" x14ac:dyDescent="0.2">
      <c r="B20" s="107"/>
      <c r="C20" s="108"/>
      <c r="D20" s="109"/>
      <c r="E20" s="47"/>
      <c r="F20" s="48"/>
      <c r="G20" s="49"/>
      <c r="H20" s="50"/>
      <c r="I20" s="47">
        <v>6</v>
      </c>
    </row>
    <row r="21" spans="2:9" x14ac:dyDescent="0.2">
      <c r="B21" s="107"/>
      <c r="C21" s="108"/>
      <c r="D21" s="109"/>
      <c r="E21" s="47"/>
      <c r="F21" s="48"/>
      <c r="G21" s="49"/>
      <c r="H21" s="50"/>
      <c r="I21" s="43">
        <v>7</v>
      </c>
    </row>
    <row r="22" spans="2:9" x14ac:dyDescent="0.2">
      <c r="B22" s="107"/>
      <c r="C22" s="108"/>
      <c r="D22" s="109"/>
      <c r="E22" s="47"/>
      <c r="F22" s="51"/>
      <c r="G22" s="52"/>
      <c r="H22" s="50"/>
      <c r="I22" s="47">
        <v>8</v>
      </c>
    </row>
    <row r="23" spans="2:9" ht="15.75" thickBot="1" x14ac:dyDescent="0.25">
      <c r="B23" s="107"/>
      <c r="C23" s="108"/>
      <c r="D23" s="109"/>
      <c r="E23" s="47"/>
      <c r="F23" s="51"/>
      <c r="G23" s="52"/>
      <c r="H23" s="53"/>
      <c r="I23" s="43">
        <v>9</v>
      </c>
    </row>
    <row r="24" spans="2:9" ht="15.75" thickBot="1" x14ac:dyDescent="0.25">
      <c r="B24" s="54"/>
      <c r="C24" s="54"/>
      <c r="D24" s="54"/>
      <c r="E24" s="55"/>
      <c r="F24" s="56"/>
      <c r="G24" s="57"/>
      <c r="H24" s="58">
        <f>SUM(H15:H23)</f>
        <v>0</v>
      </c>
      <c r="I24" s="59"/>
    </row>
    <row r="25" spans="2:9" ht="15.75" thickBot="1" x14ac:dyDescent="0.25"/>
    <row r="26" spans="2:9" ht="15.75" thickBot="1" x14ac:dyDescent="0.25">
      <c r="B26" s="122" t="s">
        <v>8</v>
      </c>
      <c r="C26" s="123"/>
      <c r="D26" s="123"/>
      <c r="E26" s="40" t="s">
        <v>9</v>
      </c>
      <c r="F26" s="87" t="s">
        <v>14</v>
      </c>
      <c r="G26" s="41" t="s">
        <v>11</v>
      </c>
      <c r="H26" s="41" t="s">
        <v>12</v>
      </c>
      <c r="I26" s="42" t="s">
        <v>15</v>
      </c>
    </row>
    <row r="27" spans="2:9" ht="27" customHeight="1" x14ac:dyDescent="0.2">
      <c r="B27" s="116" t="s">
        <v>25</v>
      </c>
      <c r="C27" s="117"/>
      <c r="D27" s="118"/>
      <c r="E27" s="60"/>
      <c r="F27" s="88"/>
      <c r="G27" s="85">
        <v>44929</v>
      </c>
      <c r="H27" s="62">
        <v>19222</v>
      </c>
      <c r="I27" s="63">
        <v>1</v>
      </c>
    </row>
    <row r="28" spans="2:9" ht="28.5" customHeight="1" x14ac:dyDescent="0.2">
      <c r="B28" s="116" t="s">
        <v>26</v>
      </c>
      <c r="C28" s="117"/>
      <c r="D28" s="118"/>
      <c r="E28" s="60"/>
      <c r="F28" s="88"/>
      <c r="G28" s="86">
        <v>44931</v>
      </c>
      <c r="H28" s="65">
        <v>72425</v>
      </c>
      <c r="I28" s="47">
        <v>2</v>
      </c>
    </row>
    <row r="29" spans="2:9" ht="27" customHeight="1" x14ac:dyDescent="0.2">
      <c r="B29" s="116" t="s">
        <v>27</v>
      </c>
      <c r="C29" s="117"/>
      <c r="D29" s="118"/>
      <c r="E29" s="60"/>
      <c r="F29" s="88"/>
      <c r="G29" s="86"/>
      <c r="H29" s="65">
        <f>4900+2300+2300+2300+4600+1090+6300</f>
        <v>23790</v>
      </c>
      <c r="I29" s="63">
        <v>3</v>
      </c>
    </row>
    <row r="30" spans="2:9" ht="26.25" customHeight="1" x14ac:dyDescent="0.2">
      <c r="B30" s="119" t="s">
        <v>29</v>
      </c>
      <c r="C30" s="120"/>
      <c r="D30" s="121"/>
      <c r="E30" s="66"/>
      <c r="F30" s="66"/>
      <c r="G30" s="86">
        <v>44987</v>
      </c>
      <c r="H30" s="67">
        <v>2879</v>
      </c>
      <c r="I30" s="47">
        <v>4</v>
      </c>
    </row>
    <row r="31" spans="2:9" ht="26.25" customHeight="1" x14ac:dyDescent="0.2">
      <c r="B31" s="116" t="s">
        <v>30</v>
      </c>
      <c r="C31" s="117"/>
      <c r="D31" s="118"/>
      <c r="E31" s="60"/>
      <c r="F31" s="48"/>
      <c r="G31" s="86">
        <v>44905</v>
      </c>
      <c r="H31" s="65">
        <v>29400</v>
      </c>
      <c r="I31" s="63">
        <v>5</v>
      </c>
    </row>
    <row r="32" spans="2:9" ht="30" customHeight="1" x14ac:dyDescent="0.2">
      <c r="B32" s="116" t="s">
        <v>28</v>
      </c>
      <c r="C32" s="117"/>
      <c r="D32" s="118"/>
      <c r="E32" s="60"/>
      <c r="F32" s="48"/>
      <c r="G32" s="64"/>
      <c r="H32" s="65">
        <f>5990+29400+4800+6000+4800+5000+6000+4800+6000+25000+6000+12000+4800+13400+3800+5000+6000</f>
        <v>148790</v>
      </c>
      <c r="I32" s="47">
        <v>6</v>
      </c>
    </row>
    <row r="33" spans="2:13" x14ac:dyDescent="0.2">
      <c r="B33" s="107" t="s">
        <v>31</v>
      </c>
      <c r="C33" s="108"/>
      <c r="D33" s="109"/>
      <c r="E33" s="43"/>
      <c r="F33" s="48"/>
      <c r="G33" s="64"/>
      <c r="H33" s="50">
        <v>30110</v>
      </c>
      <c r="I33" s="63">
        <v>7</v>
      </c>
    </row>
    <row r="34" spans="2:13" x14ac:dyDescent="0.2">
      <c r="B34" s="107"/>
      <c r="C34" s="108"/>
      <c r="D34" s="109"/>
      <c r="E34" s="60"/>
      <c r="F34" s="48"/>
      <c r="G34" s="64"/>
      <c r="H34" s="50"/>
      <c r="I34" s="47">
        <v>8</v>
      </c>
      <c r="M34" s="89">
        <f>H42-300000</f>
        <v>26616</v>
      </c>
    </row>
    <row r="35" spans="2:13" x14ac:dyDescent="0.2">
      <c r="B35" s="107"/>
      <c r="C35" s="108"/>
      <c r="D35" s="109"/>
      <c r="E35" s="60"/>
      <c r="F35" s="48"/>
      <c r="G35" s="64"/>
      <c r="H35" s="50"/>
      <c r="I35" s="63">
        <v>9</v>
      </c>
    </row>
    <row r="36" spans="2:13" x14ac:dyDescent="0.2">
      <c r="B36" s="107"/>
      <c r="C36" s="108"/>
      <c r="D36" s="109"/>
      <c r="E36" s="60"/>
      <c r="F36" s="48"/>
      <c r="G36" s="64"/>
      <c r="H36" s="50"/>
      <c r="I36" s="63">
        <v>10</v>
      </c>
    </row>
    <row r="37" spans="2:13" x14ac:dyDescent="0.2">
      <c r="B37" s="107"/>
      <c r="C37" s="108"/>
      <c r="D37" s="109"/>
      <c r="E37" s="60"/>
      <c r="F37" s="48"/>
      <c r="G37" s="64"/>
      <c r="H37" s="50"/>
      <c r="I37" s="47">
        <v>11</v>
      </c>
    </row>
    <row r="38" spans="2:13" x14ac:dyDescent="0.2">
      <c r="B38" s="107"/>
      <c r="C38" s="108"/>
      <c r="D38" s="109"/>
      <c r="E38" s="60"/>
      <c r="F38" s="48"/>
      <c r="G38" s="64"/>
      <c r="H38" s="50"/>
      <c r="I38" s="47">
        <v>12</v>
      </c>
    </row>
    <row r="39" spans="2:13" x14ac:dyDescent="0.2">
      <c r="B39" s="107"/>
      <c r="C39" s="108"/>
      <c r="D39" s="109"/>
      <c r="E39" s="60"/>
      <c r="F39" s="48"/>
      <c r="G39" s="64"/>
      <c r="H39" s="50"/>
      <c r="I39" s="63">
        <v>13</v>
      </c>
    </row>
    <row r="40" spans="2:13" x14ac:dyDescent="0.2">
      <c r="B40" s="68"/>
      <c r="C40" s="69"/>
      <c r="D40" s="70"/>
      <c r="E40" s="60"/>
      <c r="F40" s="48"/>
      <c r="G40" s="64"/>
      <c r="H40" s="50"/>
      <c r="I40" s="47">
        <v>14</v>
      </c>
    </row>
    <row r="41" spans="2:13" ht="15.75" thickBot="1" x14ac:dyDescent="0.25">
      <c r="B41" s="71"/>
      <c r="C41" s="69"/>
      <c r="D41" s="70"/>
      <c r="E41" s="43"/>
      <c r="F41" s="48"/>
      <c r="G41" s="64"/>
      <c r="H41" s="50"/>
      <c r="I41" s="47">
        <v>15</v>
      </c>
    </row>
    <row r="42" spans="2:13" ht="15.75" thickBot="1" x14ac:dyDescent="0.25">
      <c r="B42" s="54"/>
      <c r="C42" s="54"/>
      <c r="D42" s="54"/>
      <c r="E42" s="55"/>
      <c r="F42" s="56"/>
      <c r="G42" s="57"/>
      <c r="H42" s="58">
        <f>SUM(H27:H41)</f>
        <v>326616</v>
      </c>
      <c r="I42" s="59"/>
    </row>
    <row r="43" spans="2:13" ht="15.75" thickBot="1" x14ac:dyDescent="0.25"/>
    <row r="44" spans="2:13" ht="15.75" thickBot="1" x14ac:dyDescent="0.25">
      <c r="B44" s="110" t="s">
        <v>8</v>
      </c>
      <c r="C44" s="111"/>
      <c r="D44" s="112"/>
      <c r="E44" s="72" t="s">
        <v>16</v>
      </c>
      <c r="F44" s="72" t="s">
        <v>17</v>
      </c>
      <c r="G44" s="73" t="s">
        <v>11</v>
      </c>
      <c r="H44" s="73" t="s">
        <v>12</v>
      </c>
      <c r="I44" s="74" t="s">
        <v>15</v>
      </c>
    </row>
    <row r="45" spans="2:13" x14ac:dyDescent="0.2">
      <c r="B45" s="113" t="s">
        <v>18</v>
      </c>
      <c r="C45" s="114"/>
      <c r="D45" s="115"/>
      <c r="E45" s="75"/>
      <c r="F45" s="76">
        <f>H24</f>
        <v>0</v>
      </c>
      <c r="G45" s="61"/>
      <c r="H45" s="77">
        <f>F45</f>
        <v>0</v>
      </c>
      <c r="I45" s="63">
        <v>1</v>
      </c>
    </row>
    <row r="46" spans="2:13" x14ac:dyDescent="0.2">
      <c r="B46" s="101" t="s">
        <v>19</v>
      </c>
      <c r="C46" s="102"/>
      <c r="D46" s="103"/>
      <c r="E46" s="78"/>
      <c r="F46" s="79">
        <f>H42</f>
        <v>326616</v>
      </c>
      <c r="G46" s="64"/>
      <c r="H46" s="80">
        <f>F46</f>
        <v>326616</v>
      </c>
      <c r="I46" s="47">
        <v>2</v>
      </c>
    </row>
    <row r="47" spans="2:13" x14ac:dyDescent="0.2">
      <c r="B47" s="101" t="s">
        <v>20</v>
      </c>
      <c r="C47" s="102"/>
      <c r="D47" s="103"/>
      <c r="E47" s="81">
        <v>100000</v>
      </c>
      <c r="F47" s="79"/>
      <c r="G47" s="64"/>
      <c r="H47" s="80">
        <f>E47</f>
        <v>100000</v>
      </c>
      <c r="I47" s="47">
        <v>3</v>
      </c>
    </row>
    <row r="48" spans="2:13" x14ac:dyDescent="0.2">
      <c r="B48" s="101" t="s">
        <v>21</v>
      </c>
      <c r="C48" s="102"/>
      <c r="D48" s="103"/>
      <c r="E48" s="82"/>
      <c r="F48" s="83">
        <f>F45+F46-E47</f>
        <v>226616</v>
      </c>
      <c r="G48" s="64"/>
      <c r="H48" s="80">
        <f>H45+H46-H47</f>
        <v>226616</v>
      </c>
      <c r="I48" s="47">
        <v>4</v>
      </c>
    </row>
    <row r="49" spans="2:9" ht="15.75" thickBot="1" x14ac:dyDescent="0.25">
      <c r="B49" s="104"/>
      <c r="C49" s="105"/>
      <c r="D49" s="106"/>
      <c r="E49" s="82"/>
      <c r="F49" s="83">
        <v>0</v>
      </c>
      <c r="G49" s="64"/>
      <c r="H49" s="53"/>
      <c r="I49" s="47">
        <v>5</v>
      </c>
    </row>
    <row r="50" spans="2:9" ht="15.75" thickBot="1" x14ac:dyDescent="0.25">
      <c r="B50" s="54"/>
      <c r="C50" s="54"/>
      <c r="D50" s="54"/>
      <c r="E50" s="55"/>
      <c r="F50" s="56"/>
      <c r="G50" s="57"/>
      <c r="H50" s="58">
        <f>H47+H48</f>
        <v>326616</v>
      </c>
      <c r="I50" s="59"/>
    </row>
    <row r="52" spans="2:9" x14ac:dyDescent="0.2">
      <c r="B52" s="84"/>
      <c r="C52" s="84"/>
      <c r="D52" s="84"/>
      <c r="E52" s="84"/>
      <c r="F52" s="84"/>
      <c r="G52" s="84"/>
      <c r="H52" s="84"/>
      <c r="I52" s="84"/>
    </row>
  </sheetData>
  <mergeCells count="38">
    <mergeCell ref="E3:G4"/>
    <mergeCell ref="E5:F5"/>
    <mergeCell ref="E6:F6"/>
    <mergeCell ref="E7:F7"/>
    <mergeCell ref="E8:F8"/>
    <mergeCell ref="G10:G11"/>
    <mergeCell ref="H10:H11"/>
    <mergeCell ref="B11:E1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48:D48"/>
    <mergeCell ref="B49:D49"/>
    <mergeCell ref="B38:D38"/>
    <mergeCell ref="B39:D39"/>
    <mergeCell ref="B44:D44"/>
    <mergeCell ref="B45:D45"/>
    <mergeCell ref="B46:D46"/>
    <mergeCell ref="B47:D47"/>
  </mergeCells>
  <pageMargins left="0.25" right="0.25" top="0.75" bottom="0.75" header="0.3" footer="0.3"/>
  <pageSetup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121"/>
  <sheetViews>
    <sheetView tabSelected="1" zoomScale="120" zoomScaleNormal="120" zoomScaleSheetLayoutView="80" workbookViewId="0">
      <selection activeCell="H100" sqref="H100"/>
    </sheetView>
  </sheetViews>
  <sheetFormatPr defaultColWidth="10.76171875" defaultRowHeight="15" x14ac:dyDescent="0.2"/>
  <cols>
    <col min="2" max="4" width="12.77734375" bestFit="1" customWidth="1"/>
    <col min="5" max="5" width="23.40625" customWidth="1"/>
    <col min="6" max="6" width="12.77734375" bestFit="1" customWidth="1"/>
    <col min="7" max="7" width="20.4453125" customWidth="1"/>
    <col min="8" max="8" width="29.32421875" bestFit="1" customWidth="1"/>
    <col min="9" max="9" width="12.77734375" bestFit="1" customWidth="1"/>
    <col min="10" max="10" width="13.85546875" bestFit="1" customWidth="1"/>
  </cols>
  <sheetData>
    <row r="1" spans="2:9" x14ac:dyDescent="0.2">
      <c r="B1" s="1"/>
      <c r="C1" s="1"/>
      <c r="D1" s="1"/>
      <c r="E1" s="1"/>
      <c r="F1" s="2"/>
      <c r="G1" s="3"/>
      <c r="I1" s="1"/>
    </row>
    <row r="2" spans="2:9" ht="18.75" thickBot="1" x14ac:dyDescent="0.25">
      <c r="B2" s="1"/>
      <c r="C2" s="1"/>
      <c r="D2" s="1"/>
      <c r="E2" s="1"/>
      <c r="F2" s="2"/>
      <c r="G2" s="4"/>
      <c r="I2" s="1"/>
    </row>
    <row r="3" spans="2:9" ht="23.1" customHeight="1" x14ac:dyDescent="0.2">
      <c r="B3" s="5"/>
      <c r="C3" s="6"/>
      <c r="D3" s="6"/>
      <c r="E3" s="134" t="s">
        <v>0</v>
      </c>
      <c r="F3" s="135"/>
      <c r="G3" s="135"/>
      <c r="H3" s="7"/>
      <c r="I3" s="8"/>
    </row>
    <row r="4" spans="2:9" ht="22.5" x14ac:dyDescent="0.25">
      <c r="B4" s="9"/>
      <c r="C4" s="10"/>
      <c r="D4" s="11"/>
      <c r="E4" s="136"/>
      <c r="F4" s="137"/>
      <c r="G4" s="137"/>
      <c r="H4" s="12"/>
      <c r="I4" s="13"/>
    </row>
    <row r="5" spans="2:9" ht="19.5" thickBot="1" x14ac:dyDescent="0.3">
      <c r="B5" s="14"/>
      <c r="C5" s="15"/>
      <c r="D5" s="16"/>
      <c r="E5" s="138"/>
      <c r="F5" s="138"/>
      <c r="G5" s="17"/>
      <c r="H5" s="12"/>
      <c r="I5" s="13"/>
    </row>
    <row r="6" spans="2:9" ht="19.5" thickBot="1" x14ac:dyDescent="0.3">
      <c r="B6" s="18"/>
      <c r="C6" s="10"/>
      <c r="D6" s="19" t="s">
        <v>1</v>
      </c>
      <c r="E6" s="139" t="s">
        <v>32</v>
      </c>
      <c r="F6" s="140"/>
      <c r="G6" s="20" t="s">
        <v>2</v>
      </c>
      <c r="H6" s="21"/>
      <c r="I6" s="13"/>
    </row>
    <row r="7" spans="2:9" ht="19.5" thickBot="1" x14ac:dyDescent="0.3">
      <c r="B7" s="22"/>
      <c r="C7" s="10"/>
      <c r="D7" s="19" t="s">
        <v>3</v>
      </c>
      <c r="E7" s="139" t="s">
        <v>33</v>
      </c>
      <c r="F7" s="140"/>
      <c r="G7" s="23" t="s">
        <v>4</v>
      </c>
      <c r="H7" s="24">
        <v>45259</v>
      </c>
      <c r="I7" s="13"/>
    </row>
    <row r="8" spans="2:9" ht="19.5" thickBot="1" x14ac:dyDescent="0.3">
      <c r="B8" s="25"/>
      <c r="C8" s="10"/>
      <c r="D8" s="19" t="s">
        <v>5</v>
      </c>
      <c r="E8" s="139" t="s">
        <v>24</v>
      </c>
      <c r="F8" s="140"/>
      <c r="G8" s="26" t="s">
        <v>6</v>
      </c>
      <c r="H8" s="24"/>
      <c r="I8" s="13"/>
    </row>
    <row r="9" spans="2:9" ht="15.75" thickBot="1" x14ac:dyDescent="0.25">
      <c r="B9" s="27"/>
      <c r="C9" s="10"/>
      <c r="D9" s="10"/>
      <c r="E9" s="28"/>
      <c r="F9" s="29"/>
      <c r="G9" s="30"/>
      <c r="H9" s="12"/>
      <c r="I9" s="31"/>
    </row>
    <row r="10" spans="2:9" ht="14.45" customHeight="1" x14ac:dyDescent="0.2">
      <c r="B10" s="14"/>
      <c r="C10" s="32"/>
      <c r="D10" s="32"/>
      <c r="E10" s="28"/>
      <c r="F10" s="29"/>
      <c r="G10" s="127" t="s">
        <v>7</v>
      </c>
      <c r="H10" s="129">
        <f>H119</f>
        <v>745472</v>
      </c>
      <c r="I10" s="13"/>
    </row>
    <row r="11" spans="2:9" ht="15" customHeight="1" thickBot="1" x14ac:dyDescent="0.25">
      <c r="B11" s="131"/>
      <c r="C11" s="132"/>
      <c r="D11" s="132"/>
      <c r="E11" s="132"/>
      <c r="F11" s="33"/>
      <c r="G11" s="128"/>
      <c r="H11" s="130"/>
      <c r="I11" s="34"/>
    </row>
    <row r="12" spans="2:9" x14ac:dyDescent="0.2">
      <c r="B12" s="35"/>
      <c r="C12" s="1"/>
      <c r="D12" s="1"/>
      <c r="E12" s="36"/>
      <c r="F12" s="37"/>
      <c r="G12" s="38"/>
      <c r="I12" s="39"/>
    </row>
    <row r="13" spans="2:9" ht="15.75" thickBot="1" x14ac:dyDescent="0.25">
      <c r="B13" s="35"/>
      <c r="C13" s="1"/>
      <c r="D13" s="1"/>
      <c r="E13" s="36"/>
      <c r="F13" s="37"/>
      <c r="G13" s="38"/>
      <c r="I13" s="39"/>
    </row>
    <row r="14" spans="2:9" ht="15.75" thickBot="1" x14ac:dyDescent="0.25">
      <c r="B14" s="122" t="s">
        <v>8</v>
      </c>
      <c r="C14" s="123"/>
      <c r="D14" s="133"/>
      <c r="E14" s="40" t="s">
        <v>9</v>
      </c>
      <c r="F14" s="40" t="s">
        <v>10</v>
      </c>
      <c r="G14" s="41" t="s">
        <v>11</v>
      </c>
      <c r="H14" s="41" t="s">
        <v>12</v>
      </c>
      <c r="I14" s="42" t="s">
        <v>13</v>
      </c>
    </row>
    <row r="15" spans="2:9" ht="33" customHeight="1" x14ac:dyDescent="0.2">
      <c r="B15" s="124" t="s">
        <v>34</v>
      </c>
      <c r="C15" s="125"/>
      <c r="D15" s="126"/>
      <c r="E15" s="43" t="s">
        <v>37</v>
      </c>
      <c r="F15" s="44"/>
      <c r="G15" s="45">
        <v>45259</v>
      </c>
      <c r="H15" s="46">
        <v>800</v>
      </c>
      <c r="I15" s="43">
        <v>1</v>
      </c>
    </row>
    <row r="16" spans="2:9" ht="27" customHeight="1" x14ac:dyDescent="0.2">
      <c r="B16" s="124" t="s">
        <v>34</v>
      </c>
      <c r="C16" s="125"/>
      <c r="D16" s="126"/>
      <c r="E16" s="47" t="s">
        <v>35</v>
      </c>
      <c r="F16" s="48"/>
      <c r="G16" s="49">
        <v>45259</v>
      </c>
      <c r="H16" s="50">
        <v>1650</v>
      </c>
      <c r="I16" s="47">
        <v>2</v>
      </c>
    </row>
    <row r="17" spans="2:9" ht="27" customHeight="1" x14ac:dyDescent="0.2">
      <c r="B17" s="107" t="s">
        <v>34</v>
      </c>
      <c r="C17" s="108"/>
      <c r="D17" s="109"/>
      <c r="E17" s="47" t="s">
        <v>36</v>
      </c>
      <c r="F17" s="48"/>
      <c r="G17" s="49">
        <v>45259</v>
      </c>
      <c r="H17" s="50">
        <v>2700</v>
      </c>
      <c r="I17" s="43">
        <v>3</v>
      </c>
    </row>
    <row r="18" spans="2:9" ht="27" customHeight="1" x14ac:dyDescent="0.2">
      <c r="B18" s="107"/>
      <c r="C18" s="108"/>
      <c r="D18" s="109"/>
      <c r="E18" s="47"/>
      <c r="F18" s="48"/>
      <c r="G18" s="49"/>
      <c r="H18" s="50"/>
      <c r="I18" s="47">
        <v>4</v>
      </c>
    </row>
    <row r="19" spans="2:9" x14ac:dyDescent="0.2">
      <c r="B19" s="107"/>
      <c r="C19" s="108"/>
      <c r="D19" s="109"/>
      <c r="E19" s="47"/>
      <c r="F19" s="48"/>
      <c r="G19" s="49"/>
      <c r="H19" s="50"/>
      <c r="I19" s="43">
        <v>5</v>
      </c>
    </row>
    <row r="20" spans="2:9" x14ac:dyDescent="0.2">
      <c r="B20" s="107"/>
      <c r="C20" s="108"/>
      <c r="D20" s="109"/>
      <c r="E20" s="47"/>
      <c r="F20" s="48"/>
      <c r="G20" s="49"/>
      <c r="H20" s="50"/>
      <c r="I20" s="47">
        <v>6</v>
      </c>
    </row>
    <row r="21" spans="2:9" x14ac:dyDescent="0.2">
      <c r="B21" s="107"/>
      <c r="C21" s="108"/>
      <c r="D21" s="109"/>
      <c r="E21" s="47"/>
      <c r="F21" s="48"/>
      <c r="G21" s="49"/>
      <c r="H21" s="50"/>
      <c r="I21" s="43">
        <v>7</v>
      </c>
    </row>
    <row r="22" spans="2:9" x14ac:dyDescent="0.2">
      <c r="B22" s="107"/>
      <c r="C22" s="108"/>
      <c r="D22" s="109"/>
      <c r="E22" s="47"/>
      <c r="F22" s="51"/>
      <c r="G22" s="52"/>
      <c r="H22" s="50"/>
      <c r="I22" s="47">
        <v>8</v>
      </c>
    </row>
    <row r="23" spans="2:9" ht="15.75" thickBot="1" x14ac:dyDescent="0.25">
      <c r="B23" s="107"/>
      <c r="C23" s="108"/>
      <c r="D23" s="109"/>
      <c r="E23" s="47"/>
      <c r="F23" s="51"/>
      <c r="G23" s="52"/>
      <c r="H23" s="53"/>
      <c r="I23" s="43">
        <v>9</v>
      </c>
    </row>
    <row r="24" spans="2:9" ht="15.75" thickBot="1" x14ac:dyDescent="0.25">
      <c r="B24" s="54"/>
      <c r="C24" s="54"/>
      <c r="D24" s="54"/>
      <c r="E24" s="55"/>
      <c r="F24" s="56"/>
      <c r="G24" s="57"/>
      <c r="H24" s="58">
        <f>SUM(H15:H23)</f>
        <v>5150</v>
      </c>
      <c r="I24" s="59"/>
    </row>
    <row r="26" spans="2:9" ht="15.75" thickBot="1" x14ac:dyDescent="0.25">
      <c r="B26" s="141" t="s">
        <v>69</v>
      </c>
      <c r="C26" s="142" t="s">
        <v>70</v>
      </c>
      <c r="D26" s="142" t="s">
        <v>71</v>
      </c>
      <c r="E26" s="143" t="s">
        <v>72</v>
      </c>
      <c r="F26" s="144" t="s">
        <v>73</v>
      </c>
      <c r="G26" s="145" t="s">
        <v>74</v>
      </c>
      <c r="H26" s="145" t="s">
        <v>75</v>
      </c>
      <c r="I26" s="146" t="s">
        <v>76</v>
      </c>
    </row>
    <row r="27" spans="2:9" ht="27" customHeight="1" thickBot="1" x14ac:dyDescent="0.25">
      <c r="B27" s="90" t="s">
        <v>8</v>
      </c>
      <c r="C27" s="91"/>
      <c r="D27" s="91"/>
      <c r="E27" s="40" t="s">
        <v>9</v>
      </c>
      <c r="F27" s="87" t="s">
        <v>14</v>
      </c>
      <c r="G27" s="41" t="s">
        <v>11</v>
      </c>
      <c r="H27" s="41" t="s">
        <v>12</v>
      </c>
      <c r="I27" s="42" t="s">
        <v>15</v>
      </c>
    </row>
    <row r="28" spans="2:9" ht="28.5" customHeight="1" x14ac:dyDescent="0.2">
      <c r="B28" s="95" t="s">
        <v>38</v>
      </c>
      <c r="C28" s="96"/>
      <c r="D28" s="97"/>
      <c r="E28" s="60" t="s">
        <v>40</v>
      </c>
      <c r="F28" s="88"/>
      <c r="G28" s="85">
        <v>45264</v>
      </c>
      <c r="H28" s="62">
        <v>2500</v>
      </c>
      <c r="I28" s="63">
        <v>1</v>
      </c>
    </row>
    <row r="29" spans="2:9" ht="27" customHeight="1" x14ac:dyDescent="0.2">
      <c r="B29" s="95" t="s">
        <v>39</v>
      </c>
      <c r="C29" s="96"/>
      <c r="D29" s="97"/>
      <c r="E29" s="60" t="s">
        <v>41</v>
      </c>
      <c r="F29" s="88"/>
      <c r="G29" s="86">
        <v>45264</v>
      </c>
      <c r="H29" s="65">
        <v>2500</v>
      </c>
      <c r="I29" s="47">
        <v>2</v>
      </c>
    </row>
    <row r="30" spans="2:9" ht="26.25" customHeight="1" x14ac:dyDescent="0.2">
      <c r="B30" s="95" t="s">
        <v>38</v>
      </c>
      <c r="C30" s="96"/>
      <c r="D30" s="97"/>
      <c r="E30" s="60" t="s">
        <v>42</v>
      </c>
      <c r="F30" s="88"/>
      <c r="G30" s="86">
        <v>45267</v>
      </c>
      <c r="H30" s="65">
        <v>4300</v>
      </c>
      <c r="I30" s="63">
        <v>3</v>
      </c>
    </row>
    <row r="31" spans="2:9" ht="26.25" customHeight="1" x14ac:dyDescent="0.2">
      <c r="B31" s="98" t="s">
        <v>38</v>
      </c>
      <c r="C31" s="99"/>
      <c r="D31" s="100"/>
      <c r="E31" s="66" t="s">
        <v>41</v>
      </c>
      <c r="F31" s="66"/>
      <c r="G31" s="86">
        <v>45271</v>
      </c>
      <c r="H31" s="67">
        <v>2500</v>
      </c>
      <c r="I31" s="47">
        <v>4</v>
      </c>
    </row>
    <row r="32" spans="2:9" ht="30" customHeight="1" x14ac:dyDescent="0.2">
      <c r="B32" s="95" t="s">
        <v>38</v>
      </c>
      <c r="C32" s="96"/>
      <c r="D32" s="97"/>
      <c r="E32" s="60" t="s">
        <v>40</v>
      </c>
      <c r="F32" s="48"/>
      <c r="G32" s="86">
        <v>45271</v>
      </c>
      <c r="H32" s="65">
        <v>2500</v>
      </c>
      <c r="I32" s="63">
        <v>5</v>
      </c>
    </row>
    <row r="33" spans="2:13" x14ac:dyDescent="0.2">
      <c r="B33" s="95" t="s">
        <v>38</v>
      </c>
      <c r="C33" s="96"/>
      <c r="D33" s="97"/>
      <c r="E33" s="60" t="s">
        <v>40</v>
      </c>
      <c r="F33" s="48"/>
      <c r="G33" s="86">
        <v>45275</v>
      </c>
      <c r="H33" s="65">
        <v>3800</v>
      </c>
      <c r="I33" s="47">
        <v>6</v>
      </c>
    </row>
    <row r="34" spans="2:13" x14ac:dyDescent="0.2">
      <c r="B34" s="92" t="s">
        <v>39</v>
      </c>
      <c r="C34" s="93"/>
      <c r="D34" s="94"/>
      <c r="E34" s="43" t="s">
        <v>41</v>
      </c>
      <c r="F34" s="48"/>
      <c r="G34" s="64">
        <v>45275</v>
      </c>
      <c r="H34" s="50">
        <v>3800</v>
      </c>
      <c r="I34" s="63">
        <v>7</v>
      </c>
      <c r="M34" s="89"/>
    </row>
    <row r="35" spans="2:13" x14ac:dyDescent="0.2">
      <c r="B35" s="92" t="s">
        <v>39</v>
      </c>
      <c r="C35" s="93"/>
      <c r="D35" s="94"/>
      <c r="E35" s="60" t="s">
        <v>40</v>
      </c>
      <c r="F35" s="48"/>
      <c r="G35" s="64">
        <v>45278</v>
      </c>
      <c r="H35" s="50">
        <v>2500</v>
      </c>
      <c r="I35" s="47">
        <v>8</v>
      </c>
    </row>
    <row r="36" spans="2:13" x14ac:dyDescent="0.2">
      <c r="B36" s="92" t="s">
        <v>38</v>
      </c>
      <c r="C36" s="93"/>
      <c r="D36" s="94"/>
      <c r="E36" s="60" t="s">
        <v>41</v>
      </c>
      <c r="F36" s="48"/>
      <c r="G36" s="64">
        <v>45278</v>
      </c>
      <c r="H36" s="50">
        <v>2500</v>
      </c>
      <c r="I36" s="63">
        <v>9</v>
      </c>
    </row>
    <row r="37" spans="2:13" x14ac:dyDescent="0.2">
      <c r="B37" s="92" t="s">
        <v>77</v>
      </c>
      <c r="C37" s="93"/>
      <c r="D37" s="94"/>
      <c r="E37" s="60" t="s">
        <v>53</v>
      </c>
      <c r="F37" s="48"/>
      <c r="G37" s="64" t="s">
        <v>78</v>
      </c>
      <c r="H37" s="50">
        <v>1656</v>
      </c>
      <c r="I37" s="63"/>
    </row>
    <row r="38" spans="2:13" x14ac:dyDescent="0.2">
      <c r="B38" s="92" t="s">
        <v>38</v>
      </c>
      <c r="C38" s="93"/>
      <c r="D38" s="94"/>
      <c r="E38" s="60" t="s">
        <v>42</v>
      </c>
      <c r="F38" s="48"/>
      <c r="G38" s="64">
        <v>45286</v>
      </c>
      <c r="H38" s="50">
        <v>4300</v>
      </c>
      <c r="I38" s="63">
        <v>10</v>
      </c>
    </row>
    <row r="39" spans="2:13" x14ac:dyDescent="0.2">
      <c r="B39" s="92" t="s">
        <v>79</v>
      </c>
      <c r="C39" s="93"/>
      <c r="D39" s="94"/>
      <c r="E39" s="60" t="s">
        <v>53</v>
      </c>
      <c r="F39" s="48"/>
      <c r="G39" s="64" t="s">
        <v>80</v>
      </c>
      <c r="H39" s="50">
        <v>500</v>
      </c>
      <c r="I39" s="63"/>
    </row>
    <row r="40" spans="2:13" x14ac:dyDescent="0.2">
      <c r="B40" s="92" t="s">
        <v>38</v>
      </c>
      <c r="C40" s="93"/>
      <c r="D40" s="94"/>
      <c r="E40" s="60" t="s">
        <v>41</v>
      </c>
      <c r="F40" s="48"/>
      <c r="G40" s="64">
        <v>45289</v>
      </c>
      <c r="H40" s="50">
        <v>3800</v>
      </c>
      <c r="I40" s="47">
        <v>11</v>
      </c>
    </row>
    <row r="41" spans="2:13" x14ac:dyDescent="0.2">
      <c r="B41" s="92" t="s">
        <v>38</v>
      </c>
      <c r="C41" s="93"/>
      <c r="D41" s="94"/>
      <c r="E41" s="60" t="s">
        <v>40</v>
      </c>
      <c r="F41" s="48"/>
      <c r="G41" s="64">
        <v>45289</v>
      </c>
      <c r="H41" s="50">
        <v>3800</v>
      </c>
      <c r="I41" s="47">
        <v>12</v>
      </c>
    </row>
    <row r="42" spans="2:13" x14ac:dyDescent="0.2">
      <c r="B42" s="92" t="s">
        <v>43</v>
      </c>
      <c r="C42" s="93"/>
      <c r="D42" s="94"/>
      <c r="E42" s="60" t="s">
        <v>44</v>
      </c>
      <c r="F42" s="48"/>
      <c r="G42" s="64">
        <v>45261</v>
      </c>
      <c r="H42" s="50">
        <v>20000</v>
      </c>
      <c r="I42" s="63">
        <v>13</v>
      </c>
    </row>
    <row r="43" spans="2:13" x14ac:dyDescent="0.2">
      <c r="B43" s="92"/>
      <c r="C43" s="93" t="s">
        <v>46</v>
      </c>
      <c r="D43" s="94"/>
      <c r="E43" s="60" t="s">
        <v>44</v>
      </c>
      <c r="F43" s="48"/>
      <c r="G43" s="64">
        <v>45264</v>
      </c>
      <c r="H43" s="50">
        <v>15000</v>
      </c>
      <c r="I43" s="63">
        <v>14</v>
      </c>
    </row>
    <row r="44" spans="2:13" x14ac:dyDescent="0.2">
      <c r="B44" s="92"/>
      <c r="C44" s="93" t="s">
        <v>45</v>
      </c>
      <c r="D44" s="94"/>
      <c r="E44" s="60" t="s">
        <v>44</v>
      </c>
      <c r="F44" s="48"/>
      <c r="G44" s="64">
        <v>45274</v>
      </c>
      <c r="H44" s="50">
        <v>21000</v>
      </c>
      <c r="I44" s="63">
        <v>15</v>
      </c>
    </row>
    <row r="45" spans="2:13" x14ac:dyDescent="0.2">
      <c r="B45" s="92"/>
      <c r="C45" s="93" t="s">
        <v>45</v>
      </c>
      <c r="D45" s="94"/>
      <c r="E45" s="60" t="s">
        <v>44</v>
      </c>
      <c r="F45" s="48"/>
      <c r="G45" s="64">
        <v>45288</v>
      </c>
      <c r="H45" s="50">
        <v>20000</v>
      </c>
      <c r="I45" s="63">
        <v>17</v>
      </c>
    </row>
    <row r="46" spans="2:13" x14ac:dyDescent="0.2">
      <c r="B46" s="92"/>
      <c r="C46" s="93" t="s">
        <v>47</v>
      </c>
      <c r="D46" s="94"/>
      <c r="E46" s="60" t="s">
        <v>44</v>
      </c>
      <c r="F46" s="48"/>
      <c r="G46" s="64">
        <v>45291</v>
      </c>
      <c r="H46" s="50">
        <v>39995</v>
      </c>
      <c r="I46" s="63">
        <v>18</v>
      </c>
    </row>
    <row r="47" spans="2:13" x14ac:dyDescent="0.2">
      <c r="B47" s="92"/>
      <c r="C47" s="93" t="s">
        <v>48</v>
      </c>
      <c r="D47" s="94"/>
      <c r="E47" s="60" t="s">
        <v>49</v>
      </c>
      <c r="F47" s="48">
        <v>241329</v>
      </c>
      <c r="G47" s="64">
        <v>45272</v>
      </c>
      <c r="H47" s="50">
        <v>3700</v>
      </c>
      <c r="I47" s="63"/>
    </row>
    <row r="48" spans="2:13" x14ac:dyDescent="0.2">
      <c r="B48" s="92"/>
      <c r="C48" s="93" t="s">
        <v>50</v>
      </c>
      <c r="D48" s="94"/>
      <c r="E48" s="60" t="s">
        <v>49</v>
      </c>
      <c r="F48" s="48"/>
      <c r="G48" s="64">
        <v>45272</v>
      </c>
      <c r="H48" s="50">
        <v>3290</v>
      </c>
      <c r="I48" s="63"/>
    </row>
    <row r="49" spans="2:9" x14ac:dyDescent="0.2">
      <c r="B49" s="92"/>
      <c r="C49" s="93" t="s">
        <v>50</v>
      </c>
      <c r="D49" s="94"/>
      <c r="E49" s="60" t="s">
        <v>49</v>
      </c>
      <c r="F49" s="48"/>
      <c r="G49" s="64">
        <v>45273</v>
      </c>
      <c r="H49" s="50">
        <v>2980</v>
      </c>
      <c r="I49" s="63"/>
    </row>
    <row r="50" spans="2:9" x14ac:dyDescent="0.2">
      <c r="B50" s="92"/>
      <c r="C50" s="93" t="s">
        <v>51</v>
      </c>
      <c r="D50" s="94"/>
      <c r="E50" s="60" t="s">
        <v>49</v>
      </c>
      <c r="F50" s="48"/>
      <c r="G50" s="64">
        <v>45274</v>
      </c>
      <c r="H50" s="50">
        <v>8300</v>
      </c>
      <c r="I50" s="63"/>
    </row>
    <row r="51" spans="2:9" x14ac:dyDescent="0.2">
      <c r="B51" s="92"/>
      <c r="C51" s="93" t="s">
        <v>52</v>
      </c>
      <c r="D51" s="94"/>
      <c r="E51" s="60" t="s">
        <v>53</v>
      </c>
      <c r="F51" s="48">
        <v>4056221</v>
      </c>
      <c r="G51" s="64">
        <v>45279</v>
      </c>
      <c r="H51" s="50">
        <v>1350</v>
      </c>
      <c r="I51" s="63"/>
    </row>
    <row r="52" spans="2:9" x14ac:dyDescent="0.2">
      <c r="B52" s="92"/>
      <c r="C52" s="93" t="s">
        <v>54</v>
      </c>
      <c r="D52" s="94"/>
      <c r="E52" s="60" t="s">
        <v>49</v>
      </c>
      <c r="F52" s="48"/>
      <c r="G52" s="64">
        <v>45286</v>
      </c>
      <c r="H52" s="50">
        <v>9990</v>
      </c>
      <c r="I52" s="63"/>
    </row>
    <row r="53" spans="2:9" x14ac:dyDescent="0.2">
      <c r="B53" s="92"/>
      <c r="C53" s="93" t="s">
        <v>55</v>
      </c>
      <c r="D53" s="94"/>
      <c r="E53" s="60" t="s">
        <v>49</v>
      </c>
      <c r="F53" s="48"/>
      <c r="G53" s="64">
        <v>45286</v>
      </c>
      <c r="H53" s="50">
        <v>4900</v>
      </c>
      <c r="I53" s="63"/>
    </row>
    <row r="54" spans="2:9" x14ac:dyDescent="0.2">
      <c r="B54" s="92"/>
      <c r="C54" s="93" t="s">
        <v>56</v>
      </c>
      <c r="D54" s="94"/>
      <c r="E54" s="60" t="s">
        <v>49</v>
      </c>
      <c r="F54" s="48">
        <v>16053</v>
      </c>
      <c r="G54" s="64">
        <v>45286</v>
      </c>
      <c r="H54" s="50">
        <v>4450</v>
      </c>
      <c r="I54" s="63"/>
    </row>
    <row r="55" spans="2:9" x14ac:dyDescent="0.2">
      <c r="B55" s="92"/>
      <c r="C55" s="93" t="s">
        <v>57</v>
      </c>
      <c r="D55" s="94"/>
      <c r="E55" s="60" t="s">
        <v>49</v>
      </c>
      <c r="F55" s="48">
        <v>300481</v>
      </c>
      <c r="G55" s="64">
        <v>45286</v>
      </c>
      <c r="H55" s="50">
        <v>990</v>
      </c>
      <c r="I55" s="63"/>
    </row>
    <row r="56" spans="2:9" x14ac:dyDescent="0.2">
      <c r="B56" s="92"/>
      <c r="C56" s="93" t="s">
        <v>55</v>
      </c>
      <c r="D56" s="94"/>
      <c r="E56" s="60" t="s">
        <v>49</v>
      </c>
      <c r="F56" s="48"/>
      <c r="G56" s="64">
        <v>45287</v>
      </c>
      <c r="H56" s="50">
        <v>5160</v>
      </c>
      <c r="I56" s="63"/>
    </row>
    <row r="57" spans="2:9" x14ac:dyDescent="0.2">
      <c r="B57" s="92"/>
      <c r="C57" s="93" t="s">
        <v>58</v>
      </c>
      <c r="D57" s="94"/>
      <c r="E57" s="60" t="s">
        <v>59</v>
      </c>
      <c r="F57" s="48">
        <v>83752</v>
      </c>
      <c r="G57" s="64">
        <v>45288</v>
      </c>
      <c r="H57" s="50">
        <v>55500</v>
      </c>
      <c r="I57" s="63"/>
    </row>
    <row r="58" spans="2:9" x14ac:dyDescent="0.2">
      <c r="B58" s="92"/>
      <c r="C58" s="93" t="s">
        <v>60</v>
      </c>
      <c r="D58" s="94"/>
      <c r="E58" s="60" t="s">
        <v>61</v>
      </c>
      <c r="F58" s="48">
        <v>15575</v>
      </c>
      <c r="G58" s="64">
        <v>45288</v>
      </c>
      <c r="H58" s="50">
        <v>9130</v>
      </c>
      <c r="I58" s="63"/>
    </row>
    <row r="59" spans="2:9" x14ac:dyDescent="0.2">
      <c r="B59" s="92"/>
      <c r="C59" s="93" t="s">
        <v>62</v>
      </c>
      <c r="D59" s="94"/>
      <c r="E59" s="60" t="s">
        <v>63</v>
      </c>
      <c r="F59" s="48"/>
      <c r="G59" s="64">
        <v>45289</v>
      </c>
      <c r="H59" s="50">
        <v>109420</v>
      </c>
      <c r="I59" s="63"/>
    </row>
    <row r="60" spans="2:9" x14ac:dyDescent="0.2">
      <c r="B60" s="92"/>
      <c r="C60" s="93" t="s">
        <v>85</v>
      </c>
      <c r="D60" s="94"/>
      <c r="E60" s="60" t="s">
        <v>40</v>
      </c>
      <c r="F60" s="48"/>
      <c r="G60" s="64" t="s">
        <v>86</v>
      </c>
      <c r="H60" s="50">
        <v>2600</v>
      </c>
      <c r="I60" s="63"/>
    </row>
    <row r="61" spans="2:9" x14ac:dyDescent="0.2">
      <c r="B61" s="92"/>
      <c r="C61" s="93" t="s">
        <v>85</v>
      </c>
      <c r="D61" s="94"/>
      <c r="E61" s="60" t="s">
        <v>41</v>
      </c>
      <c r="F61" s="48"/>
      <c r="G61" s="64" t="s">
        <v>86</v>
      </c>
      <c r="H61" s="50">
        <v>2600</v>
      </c>
      <c r="I61" s="63"/>
    </row>
    <row r="62" spans="2:9" x14ac:dyDescent="0.2">
      <c r="B62" s="92"/>
      <c r="C62" s="93" t="s">
        <v>85</v>
      </c>
      <c r="D62" s="94"/>
      <c r="E62" s="60" t="s">
        <v>42</v>
      </c>
      <c r="F62" s="48"/>
      <c r="G62" s="64" t="s">
        <v>86</v>
      </c>
      <c r="H62" s="50">
        <v>4300</v>
      </c>
      <c r="I62" s="63"/>
    </row>
    <row r="63" spans="2:9" x14ac:dyDescent="0.2">
      <c r="B63" s="92"/>
      <c r="C63" s="93" t="s">
        <v>85</v>
      </c>
      <c r="D63" s="94"/>
      <c r="E63" s="60" t="s">
        <v>42</v>
      </c>
      <c r="F63" s="48"/>
      <c r="G63" s="64" t="s">
        <v>86</v>
      </c>
      <c r="H63" s="50">
        <v>4300</v>
      </c>
      <c r="I63" s="63"/>
    </row>
    <row r="64" spans="2:9" x14ac:dyDescent="0.2">
      <c r="B64" s="92"/>
      <c r="C64" s="93" t="s">
        <v>85</v>
      </c>
      <c r="D64" s="94"/>
      <c r="E64" s="60" t="s">
        <v>41</v>
      </c>
      <c r="F64" s="48"/>
      <c r="G64" s="64" t="s">
        <v>86</v>
      </c>
      <c r="H64" s="50">
        <v>2600</v>
      </c>
      <c r="I64" s="63"/>
    </row>
    <row r="65" spans="2:9" x14ac:dyDescent="0.2">
      <c r="B65" s="92"/>
      <c r="C65" s="93" t="s">
        <v>85</v>
      </c>
      <c r="D65" s="94"/>
      <c r="E65" s="60" t="s">
        <v>40</v>
      </c>
      <c r="F65" s="48"/>
      <c r="G65" s="64" t="s">
        <v>86</v>
      </c>
      <c r="H65" s="50">
        <v>2600</v>
      </c>
      <c r="I65" s="63"/>
    </row>
    <row r="66" spans="2:9" x14ac:dyDescent="0.2">
      <c r="B66" s="92"/>
      <c r="C66" s="93" t="s">
        <v>85</v>
      </c>
      <c r="D66" s="94"/>
      <c r="E66" s="60" t="s">
        <v>40</v>
      </c>
      <c r="F66" s="48"/>
      <c r="G66" s="64" t="s">
        <v>64</v>
      </c>
      <c r="H66" s="50">
        <v>2600</v>
      </c>
      <c r="I66" s="63"/>
    </row>
    <row r="67" spans="2:9" x14ac:dyDescent="0.2">
      <c r="B67" s="92"/>
      <c r="C67" s="93" t="s">
        <v>85</v>
      </c>
      <c r="D67" s="94"/>
      <c r="E67" s="60" t="s">
        <v>41</v>
      </c>
      <c r="F67" s="48"/>
      <c r="G67" s="64" t="s">
        <v>64</v>
      </c>
      <c r="H67" s="50">
        <v>2600</v>
      </c>
      <c r="I67" s="63"/>
    </row>
    <row r="68" spans="2:9" x14ac:dyDescent="0.2">
      <c r="B68" s="92"/>
      <c r="C68" s="93" t="s">
        <v>85</v>
      </c>
      <c r="D68" s="94"/>
      <c r="E68" s="60" t="s">
        <v>42</v>
      </c>
      <c r="F68" s="48"/>
      <c r="G68" s="64" t="s">
        <v>64</v>
      </c>
      <c r="H68" s="50">
        <v>2450</v>
      </c>
      <c r="I68" s="63"/>
    </row>
    <row r="69" spans="2:9" x14ac:dyDescent="0.2">
      <c r="B69" s="92"/>
      <c r="C69" s="93" t="s">
        <v>85</v>
      </c>
      <c r="D69" s="94"/>
      <c r="E69" s="60" t="s">
        <v>87</v>
      </c>
      <c r="F69" s="48"/>
      <c r="G69" s="64" t="s">
        <v>64</v>
      </c>
      <c r="H69" s="50">
        <v>1650</v>
      </c>
      <c r="I69" s="63"/>
    </row>
    <row r="70" spans="2:9" x14ac:dyDescent="0.2">
      <c r="B70" s="92"/>
      <c r="C70" s="93" t="s">
        <v>85</v>
      </c>
      <c r="D70" s="94"/>
      <c r="E70" s="60" t="s">
        <v>41</v>
      </c>
      <c r="F70" s="48"/>
      <c r="G70" s="64" t="s">
        <v>64</v>
      </c>
      <c r="H70" s="50">
        <v>2600</v>
      </c>
      <c r="I70" s="63"/>
    </row>
    <row r="71" spans="2:9" x14ac:dyDescent="0.2">
      <c r="B71" s="92"/>
      <c r="C71" s="93" t="s">
        <v>85</v>
      </c>
      <c r="D71" s="94"/>
      <c r="E71" s="60" t="s">
        <v>40</v>
      </c>
      <c r="F71" s="48"/>
      <c r="G71" s="64" t="s">
        <v>64</v>
      </c>
      <c r="H71" s="50">
        <v>2600</v>
      </c>
      <c r="I71" s="63"/>
    </row>
    <row r="72" spans="2:9" x14ac:dyDescent="0.2">
      <c r="B72" s="92"/>
      <c r="C72" s="93" t="s">
        <v>45</v>
      </c>
      <c r="D72" s="94"/>
      <c r="E72" s="60" t="s">
        <v>44</v>
      </c>
      <c r="F72" s="48"/>
      <c r="G72" s="64" t="s">
        <v>64</v>
      </c>
      <c r="H72" s="50">
        <v>47970</v>
      </c>
      <c r="I72" s="63"/>
    </row>
    <row r="73" spans="2:9" x14ac:dyDescent="0.2">
      <c r="B73" s="92"/>
      <c r="C73" s="93" t="s">
        <v>45</v>
      </c>
      <c r="D73" s="94"/>
      <c r="E73" s="60" t="s">
        <v>44</v>
      </c>
      <c r="F73" s="48"/>
      <c r="G73" s="64" t="s">
        <v>65</v>
      </c>
      <c r="H73" s="50">
        <v>78654</v>
      </c>
      <c r="I73" s="63"/>
    </row>
    <row r="74" spans="2:9" x14ac:dyDescent="0.2">
      <c r="B74" s="92"/>
      <c r="C74" s="93" t="s">
        <v>81</v>
      </c>
      <c r="D74" s="94"/>
      <c r="E74" s="60" t="s">
        <v>53</v>
      </c>
      <c r="F74" s="48"/>
      <c r="G74" s="64" t="s">
        <v>65</v>
      </c>
      <c r="H74" s="50">
        <v>1300</v>
      </c>
      <c r="I74" s="63"/>
    </row>
    <row r="75" spans="2:9" x14ac:dyDescent="0.2">
      <c r="B75" s="92"/>
      <c r="C75" s="93" t="s">
        <v>85</v>
      </c>
      <c r="D75" s="94"/>
      <c r="E75" s="60" t="s">
        <v>40</v>
      </c>
      <c r="F75" s="48"/>
      <c r="G75" s="64" t="s">
        <v>65</v>
      </c>
      <c r="H75" s="50">
        <v>2600</v>
      </c>
      <c r="I75" s="63"/>
    </row>
    <row r="76" spans="2:9" x14ac:dyDescent="0.2">
      <c r="B76" s="92"/>
      <c r="C76" s="93" t="s">
        <v>85</v>
      </c>
      <c r="D76" s="94"/>
      <c r="E76" s="60" t="s">
        <v>41</v>
      </c>
      <c r="F76" s="48"/>
      <c r="G76" s="64" t="s">
        <v>65</v>
      </c>
      <c r="H76" s="50">
        <v>2600</v>
      </c>
      <c r="I76" s="63"/>
    </row>
    <row r="77" spans="2:9" x14ac:dyDescent="0.2">
      <c r="B77" s="92"/>
      <c r="C77" s="93" t="s">
        <v>85</v>
      </c>
      <c r="D77" s="94"/>
      <c r="E77" s="60" t="s">
        <v>41</v>
      </c>
      <c r="F77" s="48"/>
      <c r="G77" s="64" t="s">
        <v>65</v>
      </c>
      <c r="H77" s="50">
        <v>2600</v>
      </c>
      <c r="I77" s="63"/>
    </row>
    <row r="78" spans="2:9" x14ac:dyDescent="0.2">
      <c r="B78" s="92"/>
      <c r="C78" s="93" t="s">
        <v>85</v>
      </c>
      <c r="D78" s="94"/>
      <c r="E78" s="60" t="s">
        <v>40</v>
      </c>
      <c r="F78" s="48"/>
      <c r="G78" s="64" t="s">
        <v>65</v>
      </c>
      <c r="H78" s="50">
        <v>2600</v>
      </c>
      <c r="I78" s="63"/>
    </row>
    <row r="79" spans="2:9" x14ac:dyDescent="0.2">
      <c r="B79" s="92"/>
      <c r="C79" s="93" t="s">
        <v>67</v>
      </c>
      <c r="D79" s="94"/>
      <c r="E79" s="60" t="s">
        <v>44</v>
      </c>
      <c r="F79" s="48"/>
      <c r="G79" s="64" t="s">
        <v>66</v>
      </c>
      <c r="H79" s="50">
        <v>48469</v>
      </c>
      <c r="I79" s="63"/>
    </row>
    <row r="80" spans="2:9" x14ac:dyDescent="0.2">
      <c r="B80" s="92"/>
      <c r="C80" s="93" t="s">
        <v>85</v>
      </c>
      <c r="D80" s="94"/>
      <c r="E80" s="60" t="s">
        <v>40</v>
      </c>
      <c r="F80" s="48"/>
      <c r="G80" s="64" t="s">
        <v>66</v>
      </c>
      <c r="H80" s="50">
        <v>2600</v>
      </c>
      <c r="I80" s="63"/>
    </row>
    <row r="81" spans="2:9" x14ac:dyDescent="0.2">
      <c r="B81" s="92"/>
      <c r="C81" s="93" t="s">
        <v>85</v>
      </c>
      <c r="D81" s="94"/>
      <c r="E81" s="60" t="s">
        <v>41</v>
      </c>
      <c r="F81" s="48"/>
      <c r="G81" s="64" t="s">
        <v>66</v>
      </c>
      <c r="H81" s="50">
        <v>2600</v>
      </c>
      <c r="I81" s="63"/>
    </row>
    <row r="82" spans="2:9" x14ac:dyDescent="0.2">
      <c r="B82" s="92"/>
      <c r="C82" s="93" t="s">
        <v>85</v>
      </c>
      <c r="D82" s="94"/>
      <c r="E82" s="60" t="s">
        <v>41</v>
      </c>
      <c r="F82" s="48"/>
      <c r="G82" s="64" t="s">
        <v>66</v>
      </c>
      <c r="H82" s="50">
        <v>3900</v>
      </c>
      <c r="I82" s="63"/>
    </row>
    <row r="83" spans="2:9" x14ac:dyDescent="0.2">
      <c r="B83" s="92"/>
      <c r="C83" s="93" t="s">
        <v>85</v>
      </c>
      <c r="D83" s="94"/>
      <c r="E83" s="60" t="s">
        <v>40</v>
      </c>
      <c r="F83" s="48"/>
      <c r="G83" s="64" t="s">
        <v>90</v>
      </c>
      <c r="H83" s="50">
        <v>2600</v>
      </c>
      <c r="I83" s="63"/>
    </row>
    <row r="84" spans="2:9" x14ac:dyDescent="0.2">
      <c r="B84" s="92"/>
      <c r="C84" s="93" t="s">
        <v>85</v>
      </c>
      <c r="D84" s="94"/>
      <c r="E84" s="60" t="s">
        <v>41</v>
      </c>
      <c r="F84" s="48"/>
      <c r="G84" s="64" t="s">
        <v>90</v>
      </c>
      <c r="H84" s="50">
        <v>2600</v>
      </c>
      <c r="I84" s="63"/>
    </row>
    <row r="85" spans="2:9" x14ac:dyDescent="0.2">
      <c r="B85" s="92"/>
      <c r="C85" s="93" t="s">
        <v>85</v>
      </c>
      <c r="D85" s="94"/>
      <c r="E85" s="60" t="s">
        <v>89</v>
      </c>
      <c r="F85" s="48"/>
      <c r="G85" s="64" t="s">
        <v>91</v>
      </c>
      <c r="H85" s="50">
        <v>5300</v>
      </c>
      <c r="I85" s="63"/>
    </row>
    <row r="86" spans="2:9" x14ac:dyDescent="0.2">
      <c r="B86" s="92"/>
      <c r="C86" s="93" t="s">
        <v>85</v>
      </c>
      <c r="D86" s="94"/>
      <c r="E86" s="60" t="s">
        <v>42</v>
      </c>
      <c r="F86" s="48"/>
      <c r="G86" s="64" t="s">
        <v>91</v>
      </c>
      <c r="H86" s="50">
        <v>4650</v>
      </c>
      <c r="I86" s="63"/>
    </row>
    <row r="87" spans="2:9" x14ac:dyDescent="0.2">
      <c r="B87" s="92"/>
      <c r="C87" s="93" t="s">
        <v>85</v>
      </c>
      <c r="D87" s="94"/>
      <c r="E87" s="60" t="s">
        <v>42</v>
      </c>
      <c r="F87" s="48"/>
      <c r="G87" s="64" t="s">
        <v>91</v>
      </c>
      <c r="H87" s="50">
        <v>4650</v>
      </c>
      <c r="I87" s="63"/>
    </row>
    <row r="88" spans="2:9" x14ac:dyDescent="0.2">
      <c r="B88" s="92"/>
      <c r="C88" s="93" t="s">
        <v>82</v>
      </c>
      <c r="D88" s="94"/>
      <c r="E88" s="60" t="s">
        <v>53</v>
      </c>
      <c r="F88" s="48"/>
      <c r="G88" s="64" t="s">
        <v>83</v>
      </c>
      <c r="H88" s="50">
        <v>1462</v>
      </c>
      <c r="I88" s="63"/>
    </row>
    <row r="89" spans="2:9" x14ac:dyDescent="0.2">
      <c r="B89" s="92"/>
      <c r="C89" s="93" t="s">
        <v>85</v>
      </c>
      <c r="D89" s="94"/>
      <c r="E89" s="60" t="s">
        <v>42</v>
      </c>
      <c r="F89" s="48"/>
      <c r="G89" s="64" t="s">
        <v>83</v>
      </c>
      <c r="H89" s="50">
        <v>4650</v>
      </c>
      <c r="I89" s="63"/>
    </row>
    <row r="90" spans="2:9" x14ac:dyDescent="0.2">
      <c r="B90" s="92"/>
      <c r="C90" s="93" t="s">
        <v>81</v>
      </c>
      <c r="D90" s="94"/>
      <c r="E90" s="60" t="s">
        <v>53</v>
      </c>
      <c r="F90" s="48"/>
      <c r="G90" s="64" t="s">
        <v>84</v>
      </c>
      <c r="H90" s="50">
        <v>2000</v>
      </c>
      <c r="I90" s="63"/>
    </row>
    <row r="91" spans="2:9" x14ac:dyDescent="0.2">
      <c r="B91" s="92"/>
      <c r="C91" s="93" t="s">
        <v>85</v>
      </c>
      <c r="D91" s="94"/>
      <c r="E91" s="60" t="s">
        <v>89</v>
      </c>
      <c r="F91" s="48"/>
      <c r="G91" s="64" t="s">
        <v>92</v>
      </c>
      <c r="H91" s="50">
        <v>2650</v>
      </c>
      <c r="I91" s="63"/>
    </row>
    <row r="92" spans="2:9" x14ac:dyDescent="0.2">
      <c r="B92" s="92"/>
      <c r="C92" s="93" t="s">
        <v>85</v>
      </c>
      <c r="D92" s="94"/>
      <c r="E92" s="60" t="s">
        <v>42</v>
      </c>
      <c r="F92" s="48"/>
      <c r="G92" s="64" t="s">
        <v>92</v>
      </c>
      <c r="H92" s="50">
        <v>4650</v>
      </c>
      <c r="I92" s="63"/>
    </row>
    <row r="93" spans="2:9" x14ac:dyDescent="0.2">
      <c r="B93" s="92"/>
      <c r="C93" s="93" t="s">
        <v>85</v>
      </c>
      <c r="D93" s="94"/>
      <c r="E93" s="60" t="s">
        <v>42</v>
      </c>
      <c r="F93" s="48"/>
      <c r="G93" s="64" t="s">
        <v>94</v>
      </c>
      <c r="H93" s="50">
        <v>4650</v>
      </c>
      <c r="I93" s="63"/>
    </row>
    <row r="94" spans="2:9" x14ac:dyDescent="0.2">
      <c r="B94" s="92"/>
      <c r="C94" s="93" t="s">
        <v>85</v>
      </c>
      <c r="D94" s="94"/>
      <c r="E94" s="60" t="s">
        <v>42</v>
      </c>
      <c r="F94" s="48"/>
      <c r="G94" s="64" t="s">
        <v>94</v>
      </c>
      <c r="H94" s="50">
        <v>4650</v>
      </c>
      <c r="I94" s="63"/>
    </row>
    <row r="95" spans="2:9" x14ac:dyDescent="0.2">
      <c r="B95" s="92"/>
      <c r="C95" s="93" t="s">
        <v>85</v>
      </c>
      <c r="D95" s="94"/>
      <c r="E95" s="60" t="s">
        <v>41</v>
      </c>
      <c r="F95" s="48"/>
      <c r="G95" s="64" t="s">
        <v>93</v>
      </c>
      <c r="H95" s="50">
        <v>3900</v>
      </c>
      <c r="I95" s="63"/>
    </row>
    <row r="96" spans="2:9" x14ac:dyDescent="0.2">
      <c r="B96" s="92"/>
      <c r="C96" s="93" t="s">
        <v>85</v>
      </c>
      <c r="D96" s="94"/>
      <c r="E96" s="60" t="s">
        <v>40</v>
      </c>
      <c r="F96" s="48"/>
      <c r="G96" s="64" t="s">
        <v>93</v>
      </c>
      <c r="H96" s="50">
        <v>3900</v>
      </c>
      <c r="I96" s="63"/>
    </row>
    <row r="97" spans="2:9" x14ac:dyDescent="0.2">
      <c r="B97" s="92"/>
      <c r="C97" s="93" t="s">
        <v>85</v>
      </c>
      <c r="D97" s="94"/>
      <c r="E97" s="60" t="s">
        <v>41</v>
      </c>
      <c r="F97" s="48"/>
      <c r="G97" s="64" t="s">
        <v>95</v>
      </c>
      <c r="H97" s="50">
        <v>2600</v>
      </c>
      <c r="I97" s="63"/>
    </row>
    <row r="98" spans="2:9" x14ac:dyDescent="0.2">
      <c r="B98" s="92"/>
      <c r="C98" s="93" t="s">
        <v>85</v>
      </c>
      <c r="D98" s="94"/>
      <c r="E98" s="60" t="s">
        <v>40</v>
      </c>
      <c r="F98" s="48"/>
      <c r="G98" s="64" t="s">
        <v>95</v>
      </c>
      <c r="H98" s="50">
        <v>2600</v>
      </c>
      <c r="I98" s="63"/>
    </row>
    <row r="99" spans="2:9" x14ac:dyDescent="0.2">
      <c r="B99" s="92"/>
      <c r="C99" s="93" t="s">
        <v>99</v>
      </c>
      <c r="D99" s="94"/>
      <c r="E99" s="60" t="s">
        <v>53</v>
      </c>
      <c r="F99" s="48"/>
      <c r="G99" s="64" t="s">
        <v>98</v>
      </c>
      <c r="H99" s="50">
        <v>1500</v>
      </c>
      <c r="I99" s="63"/>
    </row>
    <row r="100" spans="2:9" x14ac:dyDescent="0.2">
      <c r="B100" s="92"/>
      <c r="C100" s="93" t="s">
        <v>81</v>
      </c>
      <c r="D100" s="94"/>
      <c r="E100" s="60" t="s">
        <v>53</v>
      </c>
      <c r="F100" s="48"/>
      <c r="G100" s="64" t="s">
        <v>100</v>
      </c>
      <c r="H100" s="50">
        <v>1300</v>
      </c>
      <c r="I100" s="63"/>
    </row>
    <row r="101" spans="2:9" x14ac:dyDescent="0.2">
      <c r="B101" s="92"/>
      <c r="C101" s="93" t="s">
        <v>85</v>
      </c>
      <c r="D101" s="94"/>
      <c r="E101" s="60" t="s">
        <v>42</v>
      </c>
      <c r="F101" s="48"/>
      <c r="G101" s="64" t="s">
        <v>88</v>
      </c>
      <c r="H101" s="50">
        <v>7000</v>
      </c>
      <c r="I101" s="63"/>
    </row>
    <row r="102" spans="2:9" x14ac:dyDescent="0.2">
      <c r="B102" s="92"/>
      <c r="C102" s="93" t="s">
        <v>85</v>
      </c>
      <c r="D102" s="94"/>
      <c r="E102" s="60" t="s">
        <v>41</v>
      </c>
      <c r="F102" s="48"/>
      <c r="G102" s="64" t="s">
        <v>88</v>
      </c>
      <c r="H102" s="50">
        <v>3900</v>
      </c>
      <c r="I102" s="63"/>
    </row>
    <row r="103" spans="2:9" x14ac:dyDescent="0.2">
      <c r="B103" s="92"/>
      <c r="C103" s="93" t="s">
        <v>85</v>
      </c>
      <c r="D103" s="94"/>
      <c r="E103" s="60" t="s">
        <v>40</v>
      </c>
      <c r="F103" s="48"/>
      <c r="G103" s="64" t="s">
        <v>88</v>
      </c>
      <c r="H103" s="50">
        <v>3900</v>
      </c>
      <c r="I103" s="63"/>
    </row>
    <row r="104" spans="2:9" x14ac:dyDescent="0.2">
      <c r="B104" s="147"/>
      <c r="C104" s="55" t="s">
        <v>67</v>
      </c>
      <c r="D104" s="148"/>
      <c r="E104" s="149" t="s">
        <v>44</v>
      </c>
      <c r="F104" s="150"/>
      <c r="G104" s="151" t="s">
        <v>68</v>
      </c>
      <c r="H104" s="152">
        <v>51006</v>
      </c>
      <c r="I104" s="153"/>
    </row>
    <row r="105" spans="2:9" x14ac:dyDescent="0.2">
      <c r="B105" s="92"/>
      <c r="C105" s="93" t="s">
        <v>85</v>
      </c>
      <c r="D105" s="94"/>
      <c r="E105" s="60" t="s">
        <v>40</v>
      </c>
      <c r="F105" s="48"/>
      <c r="G105" s="151" t="s">
        <v>68</v>
      </c>
      <c r="H105" s="50">
        <v>2600</v>
      </c>
      <c r="I105" s="63"/>
    </row>
    <row r="106" spans="2:9" x14ac:dyDescent="0.2">
      <c r="B106" s="147"/>
      <c r="C106" s="93" t="s">
        <v>85</v>
      </c>
      <c r="D106" s="148"/>
      <c r="E106" s="149" t="s">
        <v>41</v>
      </c>
      <c r="F106" s="150"/>
      <c r="G106" s="151" t="s">
        <v>68</v>
      </c>
      <c r="H106" s="152">
        <v>2600</v>
      </c>
      <c r="I106" s="153"/>
    </row>
    <row r="107" spans="2:9" x14ac:dyDescent="0.2">
      <c r="B107" s="92"/>
      <c r="C107" s="93" t="s">
        <v>85</v>
      </c>
      <c r="D107" s="94"/>
      <c r="E107" s="60" t="s">
        <v>96</v>
      </c>
      <c r="F107" s="48"/>
      <c r="G107" s="64">
        <v>45320</v>
      </c>
      <c r="H107" s="50">
        <v>2800</v>
      </c>
      <c r="I107" s="153"/>
    </row>
    <row r="108" spans="2:9" x14ac:dyDescent="0.2">
      <c r="B108" s="92"/>
      <c r="C108" s="93" t="s">
        <v>85</v>
      </c>
      <c r="D108" s="94"/>
      <c r="E108" s="60" t="s">
        <v>97</v>
      </c>
      <c r="F108" s="48"/>
      <c r="G108" s="64">
        <v>45320</v>
      </c>
      <c r="H108" s="50">
        <v>700</v>
      </c>
      <c r="I108" s="63"/>
    </row>
    <row r="109" spans="2:9" x14ac:dyDescent="0.2">
      <c r="B109" s="68"/>
      <c r="C109" s="69"/>
      <c r="D109" s="70"/>
      <c r="E109" s="60"/>
      <c r="F109" s="48"/>
      <c r="G109" s="64"/>
      <c r="H109" s="50"/>
      <c r="I109" s="47"/>
    </row>
    <row r="110" spans="2:9" ht="15.75" thickBot="1" x14ac:dyDescent="0.25">
      <c r="B110" s="71"/>
      <c r="C110" s="69"/>
      <c r="D110" s="70"/>
      <c r="E110" s="43"/>
      <c r="F110" s="48"/>
      <c r="G110" s="64"/>
      <c r="H110" s="50"/>
      <c r="I110" s="47"/>
    </row>
    <row r="111" spans="2:9" ht="15.75" thickBot="1" x14ac:dyDescent="0.25">
      <c r="B111" s="54"/>
      <c r="C111" s="54"/>
      <c r="D111" s="54"/>
      <c r="E111" s="55"/>
      <c r="F111" s="56"/>
      <c r="G111" s="57"/>
      <c r="H111" s="58">
        <f>SUM(H28:H110)</f>
        <v>740322</v>
      </c>
      <c r="I111" s="59"/>
    </row>
    <row r="112" spans="2:9" ht="15.75" thickBot="1" x14ac:dyDescent="0.25"/>
    <row r="113" spans="2:9" ht="15.75" thickBot="1" x14ac:dyDescent="0.25">
      <c r="B113" s="110" t="s">
        <v>8</v>
      </c>
      <c r="C113" s="111"/>
      <c r="D113" s="112"/>
      <c r="E113" s="72" t="s">
        <v>16</v>
      </c>
      <c r="F113" s="72" t="s">
        <v>17</v>
      </c>
      <c r="G113" s="73" t="s">
        <v>11</v>
      </c>
      <c r="H113" s="73" t="s">
        <v>12</v>
      </c>
      <c r="I113" s="74" t="s">
        <v>15</v>
      </c>
    </row>
    <row r="114" spans="2:9" x14ac:dyDescent="0.2">
      <c r="B114" s="113" t="s">
        <v>18</v>
      </c>
      <c r="C114" s="114"/>
      <c r="D114" s="115"/>
      <c r="E114" s="75"/>
      <c r="F114" s="76">
        <f>H24</f>
        <v>5150</v>
      </c>
      <c r="G114" s="61"/>
      <c r="H114" s="77">
        <f>F114</f>
        <v>5150</v>
      </c>
      <c r="I114" s="63">
        <v>1</v>
      </c>
    </row>
    <row r="115" spans="2:9" x14ac:dyDescent="0.2">
      <c r="B115" s="101" t="s">
        <v>19</v>
      </c>
      <c r="C115" s="102"/>
      <c r="D115" s="103"/>
      <c r="E115" s="78"/>
      <c r="F115" s="79">
        <f>H111</f>
        <v>740322</v>
      </c>
      <c r="G115" s="64"/>
      <c r="H115" s="80">
        <f>F115</f>
        <v>740322</v>
      </c>
      <c r="I115" s="47">
        <v>2</v>
      </c>
    </row>
    <row r="116" spans="2:9" x14ac:dyDescent="0.2">
      <c r="B116" s="101" t="s">
        <v>20</v>
      </c>
      <c r="C116" s="102"/>
      <c r="D116" s="103"/>
      <c r="E116" s="81">
        <v>500000</v>
      </c>
      <c r="F116" s="79"/>
      <c r="G116" s="64"/>
      <c r="H116" s="80">
        <f>E116</f>
        <v>500000</v>
      </c>
      <c r="I116" s="47">
        <v>3</v>
      </c>
    </row>
    <row r="117" spans="2:9" x14ac:dyDescent="0.2">
      <c r="B117" s="101" t="s">
        <v>21</v>
      </c>
      <c r="C117" s="102"/>
      <c r="D117" s="103"/>
      <c r="E117" s="82"/>
      <c r="F117" s="83">
        <f>F114+F115-E116</f>
        <v>245472</v>
      </c>
      <c r="G117" s="64"/>
      <c r="H117" s="80">
        <f>H114+H115-H116</f>
        <v>245472</v>
      </c>
      <c r="I117" s="47">
        <v>4</v>
      </c>
    </row>
    <row r="118" spans="2:9" ht="15.75" thickBot="1" x14ac:dyDescent="0.25">
      <c r="B118" s="104"/>
      <c r="C118" s="105"/>
      <c r="D118" s="106"/>
      <c r="E118" s="82"/>
      <c r="F118" s="83">
        <v>0</v>
      </c>
      <c r="G118" s="64"/>
      <c r="H118" s="53"/>
      <c r="I118" s="47">
        <v>5</v>
      </c>
    </row>
    <row r="119" spans="2:9" ht="15.75" thickBot="1" x14ac:dyDescent="0.25">
      <c r="B119" s="54"/>
      <c r="C119" s="54"/>
      <c r="D119" s="54"/>
      <c r="E119" s="55"/>
      <c r="F119" s="56"/>
      <c r="G119" s="57"/>
      <c r="H119" s="58">
        <f>H116+H117</f>
        <v>745472</v>
      </c>
      <c r="I119" s="59"/>
    </row>
    <row r="121" spans="2:9" x14ac:dyDescent="0.2">
      <c r="B121" s="84"/>
      <c r="C121" s="84"/>
      <c r="D121" s="84"/>
      <c r="E121" s="84"/>
      <c r="F121" s="84"/>
      <c r="G121" s="84"/>
      <c r="H121" s="84"/>
      <c r="I121" s="84"/>
    </row>
  </sheetData>
  <mergeCells count="24">
    <mergeCell ref="E3:G4"/>
    <mergeCell ref="E5:F5"/>
    <mergeCell ref="E6:F6"/>
    <mergeCell ref="E7:F7"/>
    <mergeCell ref="E8:F8"/>
    <mergeCell ref="B23:D23"/>
    <mergeCell ref="H10:H11"/>
    <mergeCell ref="B11:E11"/>
    <mergeCell ref="B14:D14"/>
    <mergeCell ref="B15:D15"/>
    <mergeCell ref="B16:D16"/>
    <mergeCell ref="B17:D17"/>
    <mergeCell ref="G10:G11"/>
    <mergeCell ref="B18:D18"/>
    <mergeCell ref="B19:D19"/>
    <mergeCell ref="B20:D20"/>
    <mergeCell ref="B21:D21"/>
    <mergeCell ref="B22:D22"/>
    <mergeCell ref="B117:D117"/>
    <mergeCell ref="B118:D118"/>
    <mergeCell ref="B113:D113"/>
    <mergeCell ref="B114:D114"/>
    <mergeCell ref="B115:D115"/>
    <mergeCell ref="B116:D116"/>
  </mergeCells>
  <pageMargins left="0.25" right="0.25" top="0.75" bottom="0.75" header="0.3" footer="0.3"/>
  <pageSetup scale="74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CCH - N°1 Camioneta </vt:lpstr>
      <vt:lpstr>CCH - N°2</vt:lpstr>
      <vt:lpstr>CCH - N°1 Camioneta !Área_de_impresión</vt:lpstr>
      <vt:lpstr>CCH - N°2!Área_de_impresión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SAN ISIDRO</dc:creator>
  <cp:lastModifiedBy>Valeska Piñones</cp:lastModifiedBy>
  <cp:lastPrinted>2023-08-29T20:29:34Z</cp:lastPrinted>
  <dcterms:created xsi:type="dcterms:W3CDTF">2021-07-14T22:24:36Z</dcterms:created>
  <dcterms:modified xsi:type="dcterms:W3CDTF">2024-01-09T20:46:24Z</dcterms:modified>
</cp:coreProperties>
</file>